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925" tabRatio="665" activeTab="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7">'Form5'!$A:$IV</definedName>
    <definedName name="_xlnm.Print_Area" localSheetId="10">'Form8'!$A$1:$J$322</definedName>
  </definedNames>
  <calcPr fullCalcOnLoad="1"/>
</workbook>
</file>

<file path=xl/sharedStrings.xml><?xml version="1.0" encoding="utf-8"?>
<sst xmlns="http://schemas.openxmlformats.org/spreadsheetml/2006/main" count="3907" uniqueCount="1365">
  <si>
    <t>23. เครื่องวัดความเข้มข้นของเกลือ</t>
  </si>
  <si>
    <t>24. เครื่องวัดความเป็นกรดด่าง</t>
  </si>
  <si>
    <t>25. เครื่องกรองน้ำ</t>
  </si>
  <si>
    <t>26. ตู้เก็บสารเคมี และสารปรุงแต่ง</t>
  </si>
  <si>
    <t>รหัสพื้นที่…………...…Ai 13…………………                   พื้นที่ปฏิบัติงาน   ห้องปฏิบัติการรับและเก็บรักษาน้ำนมดิบ</t>
  </si>
  <si>
    <t>1.  เครื่องทำน้ำอุ่น</t>
  </si>
  <si>
    <t>2.  ถังนมขนาด  5  กก.</t>
  </si>
  <si>
    <t>3.  ถังนมขนาด  20  กก.</t>
  </si>
  <si>
    <t>4.  ถังนมขนาด   40  กก.</t>
  </si>
  <si>
    <t>5.  อุปกรณ์การเก็บตัวอย่างน้ำนม</t>
  </si>
  <si>
    <t>6.  อุปกรณ์ตรวจสอบคุณภาพน้ำนมดิบเบื้องต้น</t>
  </si>
  <si>
    <t>7.  โต๊ะปฏิบัติการน้ำนม</t>
  </si>
  <si>
    <t>8.  ตู้แช่เย็น  35  คิวบิคฟุต</t>
  </si>
  <si>
    <t>9.  เครื่องชั่ง  พิกัด 60  กก.</t>
  </si>
  <si>
    <t>รหัสพื้นที่……………...Ai 14…………………               พื้นที่ปฏิบัติงาน   ห้องปฏิบัติการแปรรูปน้ำนมดิบ</t>
  </si>
  <si>
    <t>2.  เครื่องทำน้ำร้อน (steam cleaner)</t>
  </si>
  <si>
    <t>3.  เครื่องแยกครีม</t>
  </si>
  <si>
    <t>4.  เครื่องโฮโมจีไนส์ 350 ลิตร</t>
  </si>
  <si>
    <t>5.  เครื่องทำน้ำเย็น(บ่อน้ำเย็น)</t>
  </si>
  <si>
    <t>7.  เครื่องปั๊มน้ำนม</t>
  </si>
  <si>
    <t>8.  เครื่องปั่นเนย</t>
  </si>
  <si>
    <t>9.  เครื่องทำเนยแข็ง</t>
  </si>
  <si>
    <t>10. เครื่องปั่นไอศกรีมอัตโนมัติ</t>
  </si>
  <si>
    <t>11. ถังผสม (1000 ลิตร)</t>
  </si>
  <si>
    <t>12. ถังหมักนมเปรี้ยว  (200 ลิตร)</t>
  </si>
  <si>
    <t>13. เครื่องชั่ง พิกัด  60  กก.</t>
  </si>
  <si>
    <t>14. โต๊ะสแตนเลส</t>
  </si>
  <si>
    <t>15.  ตู้แช่แข็ง</t>
  </si>
  <si>
    <t>16. ถังนมขนาด  5 กก.</t>
  </si>
  <si>
    <t>17. ถังนมขนาด  20  กก.</t>
  </si>
  <si>
    <t>18. ถังนมขนาด  40  กก.</t>
  </si>
  <si>
    <t>19. เครื่องปั่นน้ำผลไม้</t>
  </si>
  <si>
    <t>รหัสพื้นที่…………...Ai 15…………………               พื้นที่ปฏิบัติงาน   ห้องปฏิบัติการตรวจสอบและควบคุมคุณภาพน้ำนมดิบและผลิตภัณฑ์</t>
  </si>
  <si>
    <t>5.  เครื่องชั่งไฟฟ้าชนิดละเอียด 2  ตำแหน่ง</t>
  </si>
  <si>
    <t>10. หม้อนึ่งความดันอัตโนมัติ</t>
  </si>
  <si>
    <t>11. อุปกรณ์เครื่องแก้วในห้องปฏิบัติการ</t>
  </si>
  <si>
    <t>12. เครื่องอบแห้งอัตโนมัติ</t>
  </si>
  <si>
    <t>14. เครื่องทำน้ำกลั่น</t>
  </si>
  <si>
    <t>15. เครื่องวัดความหวาน</t>
  </si>
  <si>
    <t>16. โต๊ะปฏิบัติการตรวจสอบคุณภาพน้ำนม พร้อมเก้าอี้</t>
  </si>
  <si>
    <t>17. ตู้เก็บอุปกรณ์</t>
  </si>
  <si>
    <t>18. อ่างน้ำชนิดติดผนัง</t>
  </si>
  <si>
    <t>19. กล้องจุลทรรศน์</t>
  </si>
  <si>
    <t>20. วอเตอร์บาธ</t>
  </si>
  <si>
    <t>21. Lovibond  comparator 2000</t>
  </si>
  <si>
    <t>รหัสพื้นที่…………...Ai 16…………………                 พื้นที่ปฏิบัติงาน   ห้องบรรจุและเก็บรักษาผลิตภัณฑ์นม</t>
  </si>
  <si>
    <t>รหัสพื้นที่……………...Ai 17…………………                    พื้นที่ปฏิบัติงาน   ห้องปฏิบัติการไหม</t>
  </si>
  <si>
    <t>6.  พัดลมโคจร</t>
  </si>
  <si>
    <t>8.  เครื่องฉายภาพข้ามศรีษะ พร้อมจอรับภาพ</t>
  </si>
  <si>
    <t>9.  กระดานไวท์บอร์ด  122 x 245  ซม.</t>
  </si>
  <si>
    <t>10.โต๊ะครูผู้สอนพร้อมเก้าอี้</t>
  </si>
  <si>
    <t xml:space="preserve">ประเภทวิชาเกษตรกรรม   สาขาวิชา อุตสาหกรรมเกษตร สาขางาน ผลิตภัณฑ์สัตว์ </t>
  </si>
  <si>
    <t>ประเภทวิชาเกษตรกรรม   สาขาวิชา อุตสาหกรรมเกษตร สาขางานผลิตภัณฑ์สัตว์...............................</t>
  </si>
  <si>
    <r>
      <t>A</t>
    </r>
    <r>
      <rPr>
        <sz val="14"/>
        <rFont val="Cordia New"/>
        <family val="2"/>
      </rPr>
      <t>i01</t>
    </r>
  </si>
  <si>
    <t>รหัสวิชา  3507-2201     ชื่อรายวิชา  การฆ่าและการชำแหละ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</si>
  <si>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งานศึกษาหลักการและกระบวนการฆ่าและการชำแหละสัตว์</t>
  </si>
  <si>
    <r>
      <t>A</t>
    </r>
    <r>
      <rPr>
        <sz val="14"/>
        <rFont val="Cordia New"/>
        <family val="2"/>
      </rPr>
      <t>i09</t>
    </r>
  </si>
  <si>
    <t>งานคัดเลือกและเตรียมสัตว์ก่อนฆ่า</t>
  </si>
  <si>
    <t>(โค  และ หรือ สุกร ,สัตว์ปีก)</t>
  </si>
  <si>
    <t>1  เครื่อง</t>
  </si>
  <si>
    <r>
      <t>A</t>
    </r>
    <r>
      <rPr>
        <sz val="14"/>
        <rFont val="Cordia New"/>
        <family val="2"/>
      </rPr>
      <t>i10</t>
    </r>
  </si>
  <si>
    <t>งานจัดเตรียมสถานที่  เครื่องมืออุปกรณ์ในการฆ่า</t>
  </si>
  <si>
    <t>งานการฆ่าและชำแหละสัตว์ (โค และหรือสุกร สัตว์ปีก)</t>
  </si>
  <si>
    <t>1  ซอง</t>
  </si>
  <si>
    <t>งานควบคุมและตรวจสอบคุณภาพในการฆ่าและชำแหละสัตว์ พร้อมการ</t>
  </si>
  <si>
    <t>สุขาภิบาลตลอดกระบวนการ</t>
  </si>
  <si>
    <t>งานตรวจสอบคุณภาพซาก</t>
  </si>
  <si>
    <r>
      <t>A</t>
    </r>
    <r>
      <rPr>
        <sz val="14"/>
        <rFont val="Cordia New"/>
        <family val="2"/>
      </rPr>
      <t>i11</t>
    </r>
  </si>
  <si>
    <t>งานตัดแต่งเนื้อสัตว์</t>
  </si>
  <si>
    <t>ชุดปฏิบัติการตัดแต่งเนื้อสัตว์</t>
  </si>
  <si>
    <r>
      <t>A</t>
    </r>
    <r>
      <rPr>
        <sz val="14"/>
        <rFont val="Cordia New"/>
        <family val="2"/>
      </rPr>
      <t>i07</t>
    </r>
  </si>
  <si>
    <r>
      <t>A</t>
    </r>
    <r>
      <rPr>
        <sz val="14"/>
        <rFont val="Cordia New"/>
        <family val="2"/>
      </rPr>
      <t>i08</t>
    </r>
  </si>
  <si>
    <t>งานจัดจำหน่าย</t>
  </si>
  <si>
    <t>รหัสวิชา  3507-2202     ชื่อรายวิชา  ผลิตภัณฑ์เนื้อสัตว์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</si>
  <si>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งานศึกษาหลักการและกระบวนการผลิตผลิตภัณฑ์เนื้อสัตว์</t>
  </si>
  <si>
    <t xml:space="preserve">  Ai 12 001 </t>
  </si>
  <si>
    <t>งานวางแผนและจัดทำโครงการผลิตผลิตภัณฑ์เนื้อสัตว์ในเชิงธุรกิจ</t>
  </si>
  <si>
    <t>งานผลิตและควบคุมคุณภาพตามกระบวนการผลิตผลิตภัณฑ์เนื้อสัตว์</t>
  </si>
  <si>
    <t>ประเภทวิชาเกษตรกรรม   สาขาวิชา อุตสาหกรรมเกษตร สาขางาน…ผลิตภัณฑ์สัตว์........................</t>
  </si>
  <si>
    <t>รหัสวิชา  3507-2203     ชื่อรายวิชา  ผลิตภัณฑ์สัตว์ปีก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</si>
  <si>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งานศึกษาหลักการและกระบวนการผลิตผลิตภัณฑ์สัตว์ปีก</t>
  </si>
  <si>
    <t>งานวางแผนและจัดทำโครงการผลิตผลิตภัณฑ์สัตว์ปีกในเชิงธุรกิจ</t>
  </si>
  <si>
    <t>งานผลิตและควบคุมคุณภาพตามกระบวนการผลิตผลิตภัณฑ์สัตว์ปีก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</si>
  <si>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07 001</t>
    </r>
  </si>
  <si>
    <t>รหัสวิชา  3507-2204     ชื่อรายวิชา  ผลิตภัณฑ์น้ำนม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</si>
  <si>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งานศึกษาหลักการและกระบวนการผลิตผลิตภัณฑ์น้ำนม</t>
  </si>
  <si>
    <t xml:space="preserve">  Ai 14 001 </t>
  </si>
  <si>
    <t>ชุดปฏิบัติการแปรรูปน้ำนมดิบ</t>
  </si>
  <si>
    <t>งานวางแผนและจัดทำโครงการผลิตผลิตภัณฑ์น้ำนมในเชิงธุรกิจ</t>
  </si>
  <si>
    <t>งานผลิตและควบคุมคุณภาพตามกระบวนการผลิตผลิตภัณฑ์น้ำนม</t>
  </si>
  <si>
    <t>งานรวบรวมและเก็บรักษน้ำนมดิบ ตรวจสอบคุณภาพน้ำนมดิบเบื้อง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</si>
  <si>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13 001</t>
    </r>
  </si>
  <si>
    <t>ชุดปฏิบัติการรับและเก็บรักษาน้ำนมดิบ</t>
  </si>
  <si>
    <t>ห้องตรวจสอบคุณภาพน้ำนมดิบและผลิตภัณฑ์นม</t>
  </si>
  <si>
    <t>งานตรวจสอบและ ประเมินคุณภาพน้ำนมดิบและผลิตภัณฑ์นม</t>
  </si>
  <si>
    <t xml:space="preserve">   Ai 15 001</t>
  </si>
  <si>
    <t>ชุดตรวจสอบคุณภาพน้ำนมดิบและผลิตภัณฑ์นม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</si>
  <si>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06 001</t>
    </r>
  </si>
  <si>
    <t>ชุดปฏิบัติการบรรจุและเก็บรักษาผลิตภัณฑ์น้ำนม</t>
  </si>
  <si>
    <t>รหัสวิชา  3507-2205     ชื่อรายวิชา  ผลิตภัณฑ์ประมง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</si>
  <si>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งานศึกษาหลักการและกระบวนการผลิตผลิตภัณฑ์ประมง</t>
  </si>
  <si>
    <t>งานวางแผนและจัดทำโครงการผลิตผลิตภัณฑ์ประมงในเชิงธุรกิจ</t>
  </si>
  <si>
    <t>งานผลิตและควบคุมคุณภาพตามกระบวนการผลิตผลิตภัณฑ์ประมง</t>
  </si>
  <si>
    <t>ห้องปฏิบัติการผลิตภัณฑ์ไหม</t>
  </si>
  <si>
    <t>รหัสวิชา  3507-2206     ชื่อรายวิชา  ผลิตภัณฑ์ไหม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</si>
  <si>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งานศึกษาหลักการและกระบวนการผลิตผลิตภัณฑ์ไหม</t>
  </si>
  <si>
    <t xml:space="preserve">  Ai 17 001 </t>
  </si>
  <si>
    <t>ชุดปฏิบัติการไหม</t>
  </si>
  <si>
    <t>งานวางแผนและจัดทำโครงการผลิตผลิตภัณฑ์ไหมในเชิงธุรกิจ</t>
  </si>
  <si>
    <t>งานเตรียมและดูแลรักษาเครื่องมือและอุปกรณ์ในการสาวไหม การทอผ้า</t>
  </si>
  <si>
    <t>การทำผลิตภัณฑ์จากไหม</t>
  </si>
  <si>
    <t>งานผลิตผลิตภัณฑ์ไหม(การทอผ้าไหม การทำสิ่งประดิษฐ์จากรังไหมและผ้าไหม)</t>
  </si>
  <si>
    <t>ตามหลักการและกระบวนการผลิตและการสุขาภิบาลตลอดการผลิต</t>
  </si>
  <si>
    <t>งานการเก็บรักษาเส้นไหม และผลิตภัณฑ์จากไหม</t>
  </si>
  <si>
    <t>งานบรรจุภัณฑ์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</si>
  <si>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17 001</t>
    </r>
  </si>
  <si>
    <r>
      <t>A</t>
    </r>
    <r>
      <rPr>
        <sz val="14"/>
        <rFont val="Cordia New"/>
        <family val="2"/>
      </rPr>
      <t xml:space="preserve">i </t>
    </r>
    <r>
      <rPr>
        <sz val="14"/>
        <rFont val="Cordia New"/>
        <family val="0"/>
      </rPr>
      <t>08 001</t>
    </r>
  </si>
  <si>
    <t>1 ตู้</t>
  </si>
  <si>
    <t>1 เตา</t>
  </si>
  <si>
    <r>
      <t>A</t>
    </r>
    <r>
      <rPr>
        <sz val="14"/>
        <rFont val="Cordia New"/>
        <family val="2"/>
      </rPr>
      <t xml:space="preserve">i </t>
    </r>
    <r>
      <rPr>
        <sz val="14"/>
        <rFont val="Cordia New"/>
        <family val="0"/>
      </rPr>
      <t>07001</t>
    </r>
  </si>
  <si>
    <t>งานศึกษาหลักและวิธีการปฏิบัติตามกฎหมายอาหารและโรงงาน</t>
  </si>
  <si>
    <t>อุตสาหกรรมเกษตร</t>
  </si>
  <si>
    <t xml:space="preserve">ชุดปฏิบัติการฆ่าและชำแหละสัตว์  </t>
  </si>
  <si>
    <r>
      <t>A</t>
    </r>
    <r>
      <rPr>
        <sz val="14"/>
        <rFont val="Cordia New"/>
        <family val="2"/>
      </rPr>
      <t>i 08001</t>
    </r>
  </si>
  <si>
    <t>งานทดสอบคุณสมบัติของคาร์โบไฮเดรท โปรตีน และไลปิด</t>
  </si>
  <si>
    <t>รายวิชาเกี่ยวกับผลิตภัณฑ์สัตว์ตามความต้องการของท้องถิ่น</t>
  </si>
  <si>
    <t>งานวิเคราะห์หาปริมาณคาร์โบไฮเดรท โปรตีน และไลปิด ในอาหาร</t>
  </si>
  <si>
    <t>วิเคราะห์หาปริมาณกรด - เบส และเกลือโดยการไตเตรท</t>
  </si>
  <si>
    <r>
      <t>A</t>
    </r>
    <r>
      <rPr>
        <sz val="14"/>
        <rFont val="Cordia New"/>
        <family val="2"/>
      </rPr>
      <t>i 02 001</t>
    </r>
  </si>
  <si>
    <t>รหัสวิชา 3507-2003      ชื่อรายวิชา มาตรฐานอาหารและการควบคุมคุณภาพผลิตภัณฑ์       จำนวนชั่วโมงต่อสัปดาห์ ........4.....  จำนวนชั่วโมงรวม…80………………</t>
  </si>
  <si>
    <t>งานตรวจสอบและจัดระดับชั้นมาตรฐานของวัตถุดิบและผลิตภัณฑ์</t>
  </si>
  <si>
    <t>งานตรวจสอบกระบวนการผลิตและหรือควบคุมคุณภาพผลิตภัณฑ์</t>
  </si>
  <si>
    <t xml:space="preserve">งานประเมินคุณภาพผลิตภัณฑ์ต่าง ๆ </t>
  </si>
  <si>
    <t>รหัสวิชา 3507-2004      ชื่อรายวิชา บรรจุภัณฑ์       จำนวนชั่วโมงต่อสัปดาห์ ........4.....  จำนวนชั่วโมงรวม…80………………</t>
  </si>
  <si>
    <t>งานศึกษาหลักการและกระบวนการบรรจุภัณฑ์</t>
  </si>
  <si>
    <t>ชุดปฏิบัติการบรรจุภัณฑ์</t>
  </si>
  <si>
    <t>งานจำแนกชนิดและคุณสมบัติของบรรจุภัณฑ์</t>
  </si>
  <si>
    <t>งานเลือกและใช้บรรจุภัณฑ์ในการบรรจุผลิตภัณฑ์ชนิดต่าง ๆ</t>
  </si>
  <si>
    <t>งานออกแบบบรรจุภัณฑ์ชนิดต่าง ๆ</t>
  </si>
  <si>
    <t>งานตรวจสอบคุณภาพบรรจุภัณฑ์</t>
  </si>
  <si>
    <t>รหัสวิชา  3507-2006     ชื่อรายวิชา  กฎหมายอาหารและโรงงานอุตสาหกรรมเกษตร       จำนวนชั่วโมงต่อสัปดาห์................3...............     จำนวนชั่วโมงรวม…………60………………</t>
  </si>
  <si>
    <t>งานควบคุมคุณภาพอาหารตามพระราชบัญญัติอาหาร</t>
  </si>
  <si>
    <t>งานจำแนกประเภทของโรงงานอุตสาหกรรมเกษตร</t>
  </si>
  <si>
    <t>งานวิเคราะห์กรณีศึกษาในการขอจัดตั้งโรงงานอุตสาหกรรมเกษตร</t>
  </si>
  <si>
    <t>และสุขาภิบาลตลอดการผลิต</t>
  </si>
  <si>
    <t>งานประเมินคุณภาพผลิตภัณฑ์</t>
  </si>
  <si>
    <t>งานบรรจุภัณฑ์และการเก็บรักษา</t>
  </si>
  <si>
    <t>งานจำหน่าย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</si>
  <si>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08 001</t>
    </r>
  </si>
  <si>
    <t>ชุดครุภัณฑ์ห้องจำหน่ายผลิตภัณฑ์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</si>
  <si>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07 001</t>
    </r>
  </si>
  <si>
    <t>งานเตรียมวัตถุดิบ เครื่องมือและอุปกรณ์ สารเจือปนและสารปรุงแต่ง</t>
  </si>
  <si>
    <t>รายการครุภัณฑ์มาตรฐาน (พื้นที่ปฏิบัติงาน : รายวิชา : รายการครุภัณฑ์) (ปวส.)</t>
  </si>
  <si>
    <t>ชื่อวิชา</t>
  </si>
  <si>
    <t>ชม./สัปดาห์</t>
  </si>
  <si>
    <t>3507-2303</t>
  </si>
  <si>
    <t>3507-2505</t>
  </si>
  <si>
    <t>10. เครื่องผ่าซากไฟฟ้า</t>
  </si>
  <si>
    <t>4.  เครื่องบดเนื้อ</t>
  </si>
  <si>
    <t>5.  เครื่องสับเนื้อ</t>
  </si>
  <si>
    <t>6.  เครื่องสไลด์เนื้อ</t>
  </si>
  <si>
    <t>7.  เครื่องผสมอาหาร</t>
  </si>
  <si>
    <t>6.  เครื่องกรองน้ำ</t>
  </si>
  <si>
    <t>1.  อุปกรณ์ในการเก็บตัวอย่าง</t>
  </si>
  <si>
    <t>2.  อุปกรณ์ในการตรวจความสะอาดของน้ำนม</t>
  </si>
  <si>
    <t>3.  เครื่องเหวี่ยงแยกของผสม</t>
  </si>
  <si>
    <t>4.  เครื่องนับจำนวนแบคทีเรีย</t>
  </si>
  <si>
    <t>6.  ตู้เพาะเลี้ยงเชื้อ</t>
  </si>
  <si>
    <t>7.  ตู้อบไฟฟ้า</t>
  </si>
  <si>
    <t>8.  เครื่องวัดความเป็นกรด ด่างในน้ำนม</t>
  </si>
  <si>
    <t>9.  อุปกรณ์วัดความถ่วงจำเพาะในน้ำนม</t>
  </si>
  <si>
    <t>1.  เครื่องสาวไหมพร้อมอุปกรณ์</t>
  </si>
  <si>
    <t>2.  เครื่องทอผ้าพร้อมอุปกรณ์ทอและสืบเส้นด้าย</t>
  </si>
  <si>
    <t>3.  จักรเย็บผ้า</t>
  </si>
  <si>
    <t>4.  ตู้เก็บผ้า</t>
  </si>
  <si>
    <t>5.  โต๊ะปฏิบัติการพร้อมเก้าอี้</t>
  </si>
  <si>
    <t>7.  ตู้เก็บอุปกรณ์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</si>
  <si>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</si>
  <si>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</si>
  <si>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</si>
  <si>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</si>
  <si>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</si>
  <si>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</si>
  <si>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</si>
  <si>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17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</si>
  <si>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</si>
  <si>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t>เครื่องตัดกระดูก</t>
  </si>
  <si>
    <t>มีดตัดแต่ง</t>
  </si>
  <si>
    <t>โต๊ะขนย้ายเนื้อสัตว์</t>
  </si>
  <si>
    <t>อุปกรณ์เก็บและขนย้ายเนื้อสัตว์</t>
  </si>
  <si>
    <t>เลื่อยตัดกระดูกซากสัตว์</t>
  </si>
  <si>
    <t>โต๊ะปฏิบัติการตัดแต่งเนื้อสัตว์ พร้อมเก้าอี้</t>
  </si>
  <si>
    <t>เครื่องบดเนื้อ</t>
  </si>
  <si>
    <t>แบบวิเคราะห์รายการและจำนวนครุภัณฑ์ (ปวส.46)</t>
  </si>
  <si>
    <t>18. โต๊ะปฏิบัติการเคมี พร้อมเก้าอี้ (ประกอบด้วย โต๊ะ 1 ตัวเก้าอี้ 5 ตัว)</t>
  </si>
  <si>
    <t>เครื่องสับเนื้อ</t>
  </si>
  <si>
    <t>เครื่องสไลด์เนื้อ</t>
  </si>
  <si>
    <t>เครื่องผสมอาหาร</t>
  </si>
  <si>
    <t>เครื่องทำน้ำแข็งเกล็ด</t>
  </si>
  <si>
    <t>ตู้อบและรมควัน</t>
  </si>
  <si>
    <t>เครื่องฉีดน้ำเกลือ</t>
  </si>
  <si>
    <t>เครื่องรัดแหนม</t>
  </si>
  <si>
    <t>เครื่องหั่นหนังสุกร</t>
  </si>
  <si>
    <t>เครื่องคั่วหมูหยอง</t>
  </si>
  <si>
    <t>เครื่องปั้นลูกชิ้น</t>
  </si>
  <si>
    <t>เครื่องอัดไส้กรอกอัตโนมัติ</t>
  </si>
  <si>
    <t>เครื่องชั่งไฟฟ้าชนิดละเอียดทศนิยม  2  ตำแหน่ง</t>
  </si>
  <si>
    <t>เครื่องมัดไส้กรอก</t>
  </si>
  <si>
    <t>เครื่องตรวจพยาธิในเนื้อ โครไดโนสโคป</t>
  </si>
  <si>
    <t>หม้อต้มลูกชิ้น</t>
  </si>
  <si>
    <t>มีดหั่น  มีดสับ</t>
  </si>
  <si>
    <t>ตู้เย็นเก็บเนื้อและผลิตภัณฑ์</t>
  </si>
  <si>
    <t>อ่างล้างมือและอุปกรณ์</t>
  </si>
  <si>
    <t>เครื่องวัดความเข้มข้นของเกลือ</t>
  </si>
  <si>
    <t>เครื่องวัดความเป็นกรดด่าง</t>
  </si>
  <si>
    <t>ตู้เก็บสารเคมี และสารปรุงแต่ง</t>
  </si>
  <si>
    <t>**</t>
  </si>
  <si>
    <t>เครื่องชั่งน้ำนมดิบอัตโนมัติ</t>
  </si>
  <si>
    <t>เครื่องทำน้ำอุ่น</t>
  </si>
  <si>
    <t>ถังนมขนาด  5  กก.</t>
  </si>
  <si>
    <t>ถังนมขนาด  20  กก.</t>
  </si>
  <si>
    <t>ถังนมขนาด   40  กก.</t>
  </si>
  <si>
    <t>อุปกรณ์การเก็บตัวอย่างน้ำนม</t>
  </si>
  <si>
    <t>อุปกรณ์ตรวจสอบคุณภาพน้ำนมดิบเบื้องต้น</t>
  </si>
  <si>
    <t>โต๊ะปฏิบัติการน้ำนม</t>
  </si>
  <si>
    <t>ถังรับและเก็บรักษาน้ำนมดิบ  1000 ลิตร</t>
  </si>
  <si>
    <t>เครื่องกรองน้ำนมดิบ (Steam  cleaner)</t>
  </si>
  <si>
    <t>เครื่องพาสเจอร์ไรส์  350  ลิตร</t>
  </si>
  <si>
    <t>เครื่องแยกครีม</t>
  </si>
  <si>
    <t>เครื่องต้มน้ำร้อน</t>
  </si>
  <si>
    <t>เครื่องทำน้ำเย็น(บ่อน้ำเย็น)</t>
  </si>
  <si>
    <t>อุปกรณ์ควบคุมการพาสเจอร์ไรส์</t>
  </si>
  <si>
    <t>เครื่องปั่นเนย</t>
  </si>
  <si>
    <t>เครื่องทำเนยแข็ง</t>
  </si>
  <si>
    <t>เครื่องปั่นไอศกรีมอัตโนมัติ</t>
  </si>
  <si>
    <t xml:space="preserve"> ตู้แช่แข็ง</t>
  </si>
  <si>
    <t>ถังนมขนาด  5 กก.</t>
  </si>
  <si>
    <t>ถังนมขนาด  40  กก.</t>
  </si>
  <si>
    <t>เครื่องปั่นไฟฟ้า</t>
  </si>
  <si>
    <t>อุปกรณ์ และข้อต่อ</t>
  </si>
  <si>
    <t>ถังผสม (1000 ลิตร)</t>
  </si>
  <si>
    <t>ถังหมักนมเปรี้ยว  (200 ลิตร)</t>
  </si>
  <si>
    <t>เครื่องบรรจุของเหลวในขวดอัตโนมัติ</t>
  </si>
  <si>
    <t>batch pastuerizer (500 ลิตร)</t>
  </si>
  <si>
    <t>เครื่องโฮโมจีไนส์ 350 ลิตร</t>
  </si>
  <si>
    <t>เครื่องทำน้ำร้อน (steam cleaner)</t>
  </si>
  <si>
    <t>อุปกรณ์ในการเก็บตัวอย่าง</t>
  </si>
  <si>
    <t>อุปกรณ์ในการตรวจความสะอาดของน้ำนม</t>
  </si>
  <si>
    <t>เครื่องเหวี่ยงแยกของผสม</t>
  </si>
  <si>
    <t>เครื่องเขย่าของเหลว</t>
  </si>
  <si>
    <t>รหัส        ครุภัณฑ์</t>
  </si>
  <si>
    <t>ราคาต่อ
หน่วย</t>
  </si>
  <si>
    <t>ชม. ต่อสัปดาห์</t>
  </si>
  <si>
    <t>13. Block Heater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</si>
  <si>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</si>
  <si>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หลักสูตรประกาศนียบัตรวิชาชีพชั้นสูง  พุทธศักราช 2546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</si>
  <si>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</si>
  <si>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</si>
  <si>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</si>
  <si>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</si>
  <si>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</si>
  <si>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</si>
  <si>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</si>
  <si>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</si>
  <si>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เครื่องมือหาจุดหลอมเหลว และตกผลึก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</si>
  <si>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08001</t>
    </r>
  </si>
  <si>
    <t>รวมทั้งสิ้น</t>
  </si>
  <si>
    <r>
      <t xml:space="preserve">ประเภทวิชา 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>อุตสาหกรรมเกษตร</t>
    </r>
    <r>
      <rPr>
        <b/>
        <sz val="14"/>
        <rFont val="CordiaUPC"/>
        <family val="2"/>
      </rPr>
      <t xml:space="preserve">         สาขางาน </t>
    </r>
    <r>
      <rPr>
        <sz val="14"/>
        <rFont val="CordiaUPC"/>
        <family val="2"/>
      </rPr>
      <t xml:space="preserve"> ผลิตภัณฑ์สัตว์</t>
    </r>
  </si>
  <si>
    <t>สรุปความต้องการครุภัณฑ์มาตรฐานขั้นต่ำในพื้นที่ปฏิบัติงาน</t>
  </si>
  <si>
    <t>FORM7/1</t>
  </si>
  <si>
    <t>หลักสูตรประกาศนียบัตรวิชาชีพชั้นสูง พุทธศักราช 2546</t>
  </si>
  <si>
    <t>พื้นที่ปฏิบัติการ</t>
  </si>
  <si>
    <t>ขนาดพื้นที่</t>
  </si>
  <si>
    <t>รายการ</t>
  </si>
  <si>
    <t xml:space="preserve"> Ai01001</t>
  </si>
  <si>
    <t xml:space="preserve"> Ai01002</t>
  </si>
  <si>
    <t xml:space="preserve"> Ai01003</t>
  </si>
  <si>
    <t xml:space="preserve"> Ai01004</t>
  </si>
  <si>
    <t xml:space="preserve"> Ai01005</t>
  </si>
  <si>
    <t xml:space="preserve"> Ai01006</t>
  </si>
  <si>
    <t xml:space="preserve"> Ai01007</t>
  </si>
  <si>
    <t xml:space="preserve"> Ai01008</t>
  </si>
  <si>
    <t xml:space="preserve"> Ai01009</t>
  </si>
  <si>
    <t xml:space="preserve"> Ai01010</t>
  </si>
  <si>
    <t xml:space="preserve"> Ai01011</t>
  </si>
  <si>
    <t xml:space="preserve"> Ai01012</t>
  </si>
  <si>
    <t>เครื่องรับสัญญาณภาพจากคอมพิวเตอร์</t>
  </si>
  <si>
    <t xml:space="preserve"> (VDO  Projecter)</t>
  </si>
  <si>
    <t xml:space="preserve"> Ai01013</t>
  </si>
  <si>
    <t xml:space="preserve"> Ai01014</t>
  </si>
  <si>
    <t>FORM7/2</t>
  </si>
  <si>
    <t xml:space="preserve"> Ai01015</t>
  </si>
  <si>
    <t xml:space="preserve"> Ai01016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</si>
  <si>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02001 </t>
    </r>
  </si>
  <si>
    <t xml:space="preserve">ชุดปฏิบัติการทางเคมี 1 ชุด </t>
  </si>
  <si>
    <t xml:space="preserve">   Ai03001</t>
  </si>
  <si>
    <t xml:space="preserve">ชุดปฏิบัติการควบคุมคุณภาพอาหาร  1  ชุด  </t>
  </si>
  <si>
    <t>FORM7/3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</si>
  <si>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</si>
  <si>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t xml:space="preserve">ชุดปฏิบัติการบรรจุภัณฑ์  1  ชุด  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</si>
  <si>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</si>
  <si>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t xml:space="preserve">ชุดครุภัณฑ์ห้องจำหน่ายผลิตภัณฑ์  1 ชุด 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</si>
  <si>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อุตสาหกรรมเกษตร  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ผลิตภัณฑ์สัตว์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</si>
  <si>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09003</t>
    </r>
  </si>
  <si>
    <t>FORM7/4</t>
  </si>
  <si>
    <t xml:space="preserve">และผลิตภัณฑ์  </t>
  </si>
  <si>
    <t>FORM7/5</t>
  </si>
  <si>
    <t xml:space="preserve">ชุดปฏิบัติการไหม  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</si>
  <si>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อุตสาหกรรมเกษตร  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ผลิตภัณฑ์สัตว์  </t>
    </r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</si>
  <si>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อุตสาหกรรมเกษตร  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ผลิตภัณฑ์สัตว์   </t>
    </r>
  </si>
  <si>
    <t>FORM8/1</t>
  </si>
  <si>
    <t>สาขาวิชา  อุตสาหกรรมเกษตร            สาขางาน  ผลิตภัณฑ์สัตว์</t>
  </si>
  <si>
    <t>FORM8/2</t>
  </si>
  <si>
    <t>FORM8/3</t>
  </si>
  <si>
    <t>FORM8/4</t>
  </si>
  <si>
    <t>FORM8/5</t>
  </si>
  <si>
    <t>FORM8/6</t>
  </si>
  <si>
    <t>FORM8/7</t>
  </si>
  <si>
    <t>FORM8/8</t>
  </si>
  <si>
    <t>FORM8/10</t>
  </si>
  <si>
    <t>FORM8/9</t>
  </si>
  <si>
    <t>FORM8/11</t>
  </si>
  <si>
    <t>FORM8/12</t>
  </si>
  <si>
    <t>FORM8/13</t>
  </si>
  <si>
    <t>FORM8/14</t>
  </si>
  <si>
    <t>Ai 01002</t>
  </si>
  <si>
    <t>Ai 17001</t>
  </si>
  <si>
    <t>Ai17001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</si>
  <si>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</si>
  <si>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</si>
  <si>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</si>
  <si>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</si>
  <si>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</si>
  <si>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</si>
  <si>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</si>
  <si>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</si>
  <si>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</si>
  <si>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</si>
  <si>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</si>
  <si>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</si>
  <si>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FORM4/14</t>
  </si>
  <si>
    <t>FORM4/15</t>
  </si>
  <si>
    <t>FORM4/16</t>
  </si>
  <si>
    <t>FORM4/17</t>
  </si>
  <si>
    <t>FORM4/18</t>
  </si>
  <si>
    <t>FORM4/13</t>
  </si>
  <si>
    <t>FORM2/1</t>
  </si>
  <si>
    <t>วิทยาศาสตร์ของคณะวิชา</t>
  </si>
  <si>
    <t>พื้นฐาน</t>
  </si>
  <si>
    <t>FORM2/3</t>
  </si>
  <si>
    <t>FORM2/2</t>
  </si>
  <si>
    <t>FORM3/1</t>
  </si>
  <si>
    <t>FORM3/3</t>
  </si>
  <si>
    <t>FORM3/2</t>
  </si>
  <si>
    <t>งานศึกษาระเบียบ กฎ ข้อบังคับและกฎหมายที่เกี่ยวข้องกับอาหารและ</t>
  </si>
  <si>
    <t>การผลิตผลิตภัณฑ์อุตสาหกรรมเกษตรในประเทศและระหว่างประเทศ</t>
  </si>
  <si>
    <t>ประเภทวิชาเกษตรกรรม  สาขาวิชา อุตสาหกรรมเกษตร สาขางาน ผลิตภัณฑ์สัตว์</t>
  </si>
  <si>
    <t>ประเภทวิชาเกษตรกรรม   สาขาวิชา อุตสาหกรรมเกษตร สาขางานผลิตภัณฑ์สัตว์</t>
  </si>
  <si>
    <t>ประเภทวิชาเกษตรกรรม   สาขาวิชา อุตสาหกรรมเกษตร สาขางานผลิตภัณฑ์สัตว์.</t>
  </si>
  <si>
    <t>ประเภทวิชาเกษตรกรรม   สาขาวิชา อุตสาหกรรมเกษตร สาขางานผลิตภัณฑ์สัตว์........................</t>
  </si>
  <si>
    <t>ตัวอย่างแผนการเรียน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</si>
  <si>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อุตสาหกรรมเกษตร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ผลิตภัณฑ์สัตว์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</si>
  <si>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</si>
  <si>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</si>
  <si>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</si>
  <si>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</si>
  <si>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</si>
  <si>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</si>
  <si>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</si>
  <si>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</si>
  <si>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</si>
  <si>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</si>
  <si>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</si>
  <si>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</si>
  <si>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</si>
  <si>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</si>
  <si>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</si>
  <si>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</si>
  <si>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</si>
  <si>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</si>
  <si>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</si>
  <si>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</si>
  <si>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</si>
  <si>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</si>
  <si>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</si>
  <si>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</si>
  <si>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</si>
  <si>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</si>
  <si>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</si>
  <si>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</si>
  <si>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 xml:space="preserve">สถิติและการวางแผนการทดลอง </t>
  </si>
  <si>
    <t>วิชาชีพสาขางาน</t>
  </si>
  <si>
    <t>กิจกรรมเสริมหลักสูตร</t>
  </si>
  <si>
    <t>3000-2001</t>
  </si>
  <si>
    <t xml:space="preserve">กิจกรรม... </t>
  </si>
  <si>
    <t>3000-2002</t>
  </si>
  <si>
    <t xml:space="preserve">กิจกรรม… </t>
  </si>
  <si>
    <t>รายวิชาปรับพื้นฐานวิชาชีพ</t>
  </si>
  <si>
    <t>3500-0001</t>
  </si>
  <si>
    <t>หลักพืชกรรม</t>
  </si>
  <si>
    <t>3500-0002</t>
  </si>
  <si>
    <t>หลักการเลี้ยงสัตว์</t>
  </si>
  <si>
    <t>3500-0004</t>
  </si>
  <si>
    <t>การจัดการธุรกิจเบื้องต้น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</si>
  <si>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</si>
  <si>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</si>
  <si>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</si>
  <si>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</si>
  <si>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</si>
  <si>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</si>
  <si>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</si>
  <si>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 xml:space="preserve">การบรรจุภัณฑ์ </t>
  </si>
  <si>
    <t>การสุขาภิบาลสิ่งแวดล้อมในอุตสาหกรรม</t>
  </si>
  <si>
    <t>โครงการ</t>
  </si>
  <si>
    <t>3507-6001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</si>
  <si>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</si>
  <si>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</si>
  <si>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</si>
  <si>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</si>
  <si>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</si>
  <si>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>ใช้กับผลิตภัณฑ์สัตว์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</si>
  <si>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</si>
  <si>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</si>
  <si>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</si>
  <si>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</si>
  <si>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</si>
  <si>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ชุดปฏิบัติการตรวจสอบและควบคุมคุณภาพน้ำนม</t>
  </si>
  <si>
    <t xml:space="preserve"> และผลิตภัณฑ์  </t>
  </si>
  <si>
    <t>เครื่องพาสเจอร์ไรส์  1000 ลิตร</t>
  </si>
  <si>
    <t>1.  batch pastuerizer (500 ลิตร)</t>
  </si>
  <si>
    <t>22.  Water  quality checker</t>
  </si>
  <si>
    <t>รายวิชาในหลักสูตรประกาศนียบัตรวิชาชีพชั้นสูง พุทธศักราช 2546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</si>
  <si>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อุตสาหกรรมเกษตร</t>
    </r>
  </si>
  <si>
    <t>3500-0003</t>
  </si>
  <si>
    <t>ช่างเกษตรเบื้องต้น</t>
  </si>
  <si>
    <t xml:space="preserve">3500-0004 </t>
  </si>
  <si>
    <t xml:space="preserve">อุตสาหกรรมเกษตรเบื้องต้น            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</si>
  <si>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</si>
  <si>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</si>
  <si>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3000-0202</t>
  </si>
  <si>
    <t>การเขียนโปรแกรมคอมพิวเตอร์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</si>
  <si>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</si>
  <si>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</si>
  <si>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</si>
  <si>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</si>
  <si>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หมวดวิชาชีพ วิชาชีพสาขาวิชา</t>
  </si>
  <si>
    <t>กฏหมายอาหารและโรงงานอุตสาหกรรมเกษตร</t>
  </si>
  <si>
    <r>
      <t>หมวดวิชาชีพ วิชาชีพสาขางาน</t>
    </r>
    <r>
      <rPr>
        <sz val="12"/>
        <rFont val="CordiaUPC"/>
        <family val="2"/>
      </rPr>
      <t xml:space="preserve"> (ไม่น้อยกว่า 15 หน่วยกิต)</t>
    </r>
  </si>
  <si>
    <t>หมวดวิชาชีพ โครงการ</t>
  </si>
  <si>
    <r>
      <t>สาขางาน</t>
    </r>
    <r>
      <rPr>
        <sz val="14"/>
        <rFont val="CordiaUPC"/>
        <family val="2"/>
      </rPr>
      <t xml:space="preserve"> ผลิตภัณฑ์สัตว์</t>
    </r>
  </si>
  <si>
    <t>3507-22__</t>
  </si>
  <si>
    <t>FORM1/2</t>
  </si>
  <si>
    <t>FORM1/1</t>
  </si>
  <si>
    <t xml:space="preserve">โต๊ะปฏิบัติการเคมี พร้อมเก้าอี้ </t>
  </si>
  <si>
    <t xml:space="preserve">เครื่องตรวจสอบคุณภาพน้ำในสนาม </t>
  </si>
  <si>
    <t xml:space="preserve">7.  โต๊ะปฏิบัติการ พร้อมเก้าอี้ ประกอบด้วย โต๊ะ 1 ตัว ,  </t>
  </si>
  <si>
    <t>เก้าอี้ 5 ตัว</t>
  </si>
  <si>
    <t>10. เครื่องพิมพ์แบบinkjet</t>
  </si>
  <si>
    <t>เป็นหม้อนึ่งความดัน ใช้ไฟฟ้า</t>
  </si>
  <si>
    <t>เครื่องพิมพ์แบบหัวเข็ม Dot  matrix 24 หัวเข็ม</t>
  </si>
  <si>
    <t>เครื่องตรวจพยาธิในเนื้อ ทริคิโนสโคป</t>
  </si>
  <si>
    <t>เครื่องนับจำนวนแบคทีเรีย</t>
  </si>
  <si>
    <t>ตู้เพาะเลี้ยงเชื้อ</t>
  </si>
  <si>
    <t>เครื่องวัดความเป็นกรด ด่างในน้ำนม</t>
  </si>
  <si>
    <t>อุปกรณ์วัดความถ่วงจำเพาะในน้ำนม</t>
  </si>
  <si>
    <t>หม้อนึ่งความดันอัตโนมัติ</t>
  </si>
  <si>
    <t>อุปกรณ์เครื่องแก้วในห้องปฏิบัติการ</t>
  </si>
  <si>
    <t>เครื่องอบแห้งอัตโนมัติ</t>
  </si>
  <si>
    <t>เครื่องวิเคราะห์องค์ประกอบในน้ำนม</t>
  </si>
  <si>
    <t>เครื่องทำน้ำกลั่น</t>
  </si>
  <si>
    <t>อ่างน้ำชนิดติดผนัง</t>
  </si>
  <si>
    <t>เครื่องวัดจุดเยือกแข็งน้ำนมแบบอัตโนมัติ</t>
  </si>
  <si>
    <t>กล้องจุลทรรศน์</t>
  </si>
  <si>
    <t>วอเตอร์บาธ</t>
  </si>
  <si>
    <t>Lovibond  comparator 2000</t>
  </si>
  <si>
    <t>Water  quality checker</t>
  </si>
  <si>
    <t>เครื่องชั่งไฟฟ้าชนิดละเอียด 2  ตำแหน่ง</t>
  </si>
  <si>
    <t>โต๊ะปฏิบัติการตรวจสอบคุณภาพน้ำนม พร้อมเก้าอี้</t>
  </si>
  <si>
    <t>ตู้เย็นเก็บผลิตภัณฑ์นม</t>
  </si>
  <si>
    <t>เตาแก๊ส พร้อมอุปกรณ์</t>
  </si>
  <si>
    <t>เครื่องสาวไหมพร้อมอุปกรณ์</t>
  </si>
  <si>
    <t>เครื่องทอผ้าพร้อมอุปกรณ์ทอและสืบเส้นด้าย</t>
  </si>
  <si>
    <t>จักรเย็บผ้า</t>
  </si>
  <si>
    <t>ตู้เก็บผ้า</t>
  </si>
  <si>
    <t>โต๊ะปฏิบัติการพร้อมเก้าอี้</t>
  </si>
  <si>
    <t>จำนวนตาม</t>
  </si>
  <si>
    <t>มาตรฐาน</t>
  </si>
  <si>
    <t>เป็นเครื่องรับโทรทัศน์ขนาดจอภาพไม่ต่ำกว่า</t>
  </si>
  <si>
    <t>สามารถเล่นแผ่นภาพระบบ DVD,S-VCD</t>
  </si>
  <si>
    <t>CD, MP 3 , NTSC</t>
  </si>
  <si>
    <t>เป็นเครื่องแบบตั้งโต๊ะ  แทนฉายภาพไม่ต่ำ</t>
  </si>
  <si>
    <t>เป็นเครื่องไมโครคอมพิวเตอร์สำหรับงาน</t>
  </si>
  <si>
    <t>ประมวลผลระดับสูง พร้อมอุปกรณ์</t>
  </si>
  <si>
    <t>เป็นเครื่องฉายภาพทึบแสงได้</t>
  </si>
  <si>
    <t xml:space="preserve">เป็นเครื่องแบบเพาเวอร์มิกเซอร์ ขนาด </t>
  </si>
  <si>
    <t>100 วัตต์ ลำโพง 1 คู่ไม่ต่ำกว่า 50 วัตต์</t>
  </si>
  <si>
    <t>โต๊ะทำงาน พร้อมเก้าอี้ระดับ  3-6</t>
  </si>
  <si>
    <t>เป็นชั้นสำหรับวาง VDO,VCD และ DVD</t>
  </si>
  <si>
    <t>เป็นตู้ไม้ มีประตู 2 บาน ข้างในมีชั้นสำหรับวาง</t>
  </si>
  <si>
    <t>ใช้ติดเพดาน</t>
  </si>
  <si>
    <t>ใช้วัดความหวานในอาหาร</t>
  </si>
  <si>
    <t>ใช้วัดความเค็มในอาหาร</t>
  </si>
  <si>
    <t>ใช้วัดปริมาณอัลกอฮอลล์</t>
  </si>
  <si>
    <t>เป็นโถแก้วสำหรับดูดความชื้น</t>
  </si>
  <si>
    <t>ใช้อบอาหาร/เครื่องแก้วให้แห้ง</t>
  </si>
  <si>
    <t>ใช้สำหรับบ่มอาหาร/เชื้อจุลทรีย์ที่อุณภูมิต่ำ</t>
  </si>
  <si>
    <t>เป็นอ่างที่ปรับอุณหภูมิได้</t>
  </si>
  <si>
    <t>มี 2 ตาและสามารถขยายได้ ไม่น้อยกว่า 1000 เท่า</t>
  </si>
  <si>
    <t>ใช้สำหรับดูดควันพิษ ติดตั้งในห้องปฏิบัติการ</t>
  </si>
  <si>
    <t>เป็นหม้อนึ่งความดัน ใช้ไฟฟ้า  220 Volt</t>
  </si>
  <si>
    <t>ใช้สำหรับกรองน้ำ</t>
  </si>
  <si>
    <t>ใช้สำหรับชั่งสารเคมี ใช้ไฟฟ้า</t>
  </si>
  <si>
    <t>เป็นเตาแก๊ส ใช้ในห้องปฏิบัติการ</t>
  </si>
  <si>
    <t>เป็นตู้ไม้ 2 ประตู มีชั้นวาง มีความแข็งแรง</t>
  </si>
  <si>
    <t>ใช้ตรวจสอบภาชนะบรรจุกระป๋อง วัดตะเข็บ</t>
  </si>
  <si>
    <t xml:space="preserve"> สูญญากาศ</t>
  </si>
  <si>
    <t>ใช้วิเคราะห์โปรตีน ใช้ไฟฟ้า</t>
  </si>
  <si>
    <t>ใช้วิเคราะห์ไขมัน น้ำมันในอาหาร</t>
  </si>
  <si>
    <t>ใช้วัดสีของอาหาร</t>
  </si>
  <si>
    <t>ใช้ตรวจสอบจำนวนจุลินทรีย์</t>
  </si>
  <si>
    <t xml:space="preserve"> Ai 01016</t>
  </si>
  <si>
    <t xml:space="preserve">พัดลมโคจร  </t>
  </si>
  <si>
    <t>เครื่องรับสัญญาณภาพจากคอมพิวเตอร์ (VDO  Projecter)</t>
  </si>
  <si>
    <t>โต๊ะวางเครื่องคอมพิวเตอร์ พร้อมเก้าอี้</t>
  </si>
  <si>
    <t>pH - meter ชนิดตั้งโต๊ะ</t>
  </si>
  <si>
    <t xml:space="preserve">เครื่องวัดความหวาน </t>
  </si>
  <si>
    <t xml:space="preserve">เครื่องวัดความเค็ม </t>
  </si>
  <si>
    <t>โถดูดความชื้น</t>
  </si>
  <si>
    <t>ตู้อบความร้อนสูง</t>
  </si>
  <si>
    <t>อ่างควบคุมอุณหภูมิ (Water bath)</t>
  </si>
  <si>
    <t>ตู้ดูดควันพิษ</t>
  </si>
  <si>
    <t>หม้อนึ่งความดันแบบใช้ไฟฟ้า</t>
  </si>
  <si>
    <t>เครื่องทำน้ำกลั่น 2 ครั้ง</t>
  </si>
  <si>
    <t>ใช้เขย่าของเหลว ที่บรรจุในฟลาส</t>
  </si>
  <si>
    <t>พัดลมดูดอากาศ</t>
  </si>
  <si>
    <t>Ai03013</t>
  </si>
  <si>
    <t>Ai03012</t>
  </si>
  <si>
    <t>เครื่องชั่งละเอียด ชนิดไฟฟ้า ทศนิยม 2 ตำแหน่ง</t>
  </si>
  <si>
    <t>เครื่องวัดจุดเยือกแข็ง/จุดหลอมเหลว</t>
  </si>
  <si>
    <t>เตาแก๊สพร้อมอุปกรณ์ (ในห้องปฏิบัติการ)</t>
  </si>
  <si>
    <t>ตู้เก็บสารเคมี</t>
  </si>
  <si>
    <t>ตู้เก็บเครื่องมือ อุปกรณ์</t>
  </si>
  <si>
    <t xml:space="preserve">โต๊ะอ่างล้างอุปกรณ์ หัวก๊อก2 ก๊อก สำหรับห้องปฏิบัติการ </t>
  </si>
  <si>
    <t>ชุดตรวจสอบคุณภาพภาชนะบรรจุกระป๋อง</t>
  </si>
  <si>
    <t xml:space="preserve">ชุดวิเคราะห์หาเยื่อใย crude  fiber </t>
  </si>
  <si>
    <t>เครื่องวิเคราะห์โปรตีน แบบ KjeldahL</t>
  </si>
  <si>
    <t>เครื่องวิเคราะห์ไขมัน น้ำมัน แบบ Soxhlet</t>
  </si>
  <si>
    <t>เครื่องวัดสี Spectrophotometer</t>
  </si>
  <si>
    <t>เครื่องนับจำนวนโคโลนี Colony counter</t>
  </si>
  <si>
    <t>แผ่น</t>
  </si>
  <si>
    <t xml:space="preserve">ตู้บ่มเชื้อ </t>
  </si>
  <si>
    <t>กล้องจุลทรรศน์ กำลังขยายสูง 1000 เท่าแบบ 2 ตา</t>
  </si>
  <si>
    <t>เครื่องกรองน้ำ แบบ Reverse  osmosis</t>
  </si>
  <si>
    <t>ตู้เก็บอุปกรณ์</t>
  </si>
  <si>
    <t>เครื่องช๊อตไฟฟ้า</t>
  </si>
  <si>
    <t>เครื่องยิงยาสลบโค กระบือ</t>
  </si>
  <si>
    <t>มีดฆ่าและชำแหละ</t>
  </si>
  <si>
    <t>โต๊ะขนย้ายซากสุกร</t>
  </si>
  <si>
    <t>โต๊ะขนย้ายซากโค กระบือ</t>
  </si>
  <si>
    <t>เครื่องขูดขนสุกรอัตโนมัติ</t>
  </si>
  <si>
    <t>เครื่องถอนขนไก่</t>
  </si>
  <si>
    <t>เครื่องผ่าซากไฟฟ้า</t>
  </si>
  <si>
    <t>เลื่อยผ่าซาก</t>
  </si>
  <si>
    <t>อ่างล้างมือ ปรับอุณหภูมิได้</t>
  </si>
  <si>
    <t>เครื่องชั่งซากสัตว์</t>
  </si>
  <si>
    <t>รอกไฟฟ้า พร้อมรางขนย้ายซาก และอุปกรณ์</t>
  </si>
  <si>
    <t>ตะขอแขวนซากสุกร</t>
  </si>
  <si>
    <t>ตะขอแขวนซากโค กระบือ</t>
  </si>
  <si>
    <t>บันไดตัดแต่งซาก</t>
  </si>
  <si>
    <t>บันไดตรวจคุณภาพซาก</t>
  </si>
  <si>
    <t>ตู้เก็บเครื่องมือและอุปกรณ์</t>
  </si>
  <si>
    <t>ตู้เย็นแช่ผลิตภัณฑ์</t>
  </si>
  <si>
    <t>เครื่องห่อภาชนะด้วยพลาสติกยืด</t>
  </si>
  <si>
    <t>ตู้อบไฟฟ้า</t>
  </si>
  <si>
    <t>เตาเผา</t>
  </si>
  <si>
    <t>เครื่องกลั่นไอน้ำ</t>
  </si>
  <si>
    <t>ชุดกรองสารด้วยแรงดันสูญญากาศ (Suction pump)</t>
  </si>
  <si>
    <t>เครื่องกวนสารละลายด้วยแม่เหล็ก</t>
  </si>
  <si>
    <t>ตู้ใส่สารเคมี</t>
  </si>
  <si>
    <t>เครื่องชั่งไฟฟ้าละเอียด ทศนิยม ไม่น้อยกว่า 2  ตำแหน่ง</t>
  </si>
  <si>
    <t>อุปกรณ์และเครื่องแก้วในห้องวิทยาศาสตร์</t>
  </si>
  <si>
    <t>เครื่องกรองน้ำ</t>
  </si>
  <si>
    <t>เครื่องผนึกถุงพลาสติกแบบสูญญากาศ</t>
  </si>
  <si>
    <t>เครื่องบรรจุหีบห่อ</t>
  </si>
  <si>
    <t>คอมพิวเตอร์พร้อมอุปกรณ์ และ Printer พร้อมโต๊ะวาง</t>
  </si>
  <si>
    <t>หม้อนึ่งความดันไฟฟ้า</t>
  </si>
  <si>
    <t>เครื่องปิดกระป๋อง แบบกึ่งอัตโนมัติ</t>
  </si>
  <si>
    <t>เครื่องถ่ายเอกสาร</t>
  </si>
  <si>
    <t>ตู้โชว์ผลิตภัณฑ์ บานเลื่อน 2 ชั้น</t>
  </si>
  <si>
    <t xml:space="preserve">ตู้แช่แข็ง </t>
  </si>
  <si>
    <t>ตู้เก็บเอกสาร 4 ลิ้นชัก</t>
  </si>
  <si>
    <t>ปืนยิงราคา</t>
  </si>
  <si>
    <t>โต๊ะปฏิบัติการมีลิ้นชัก  พร้อมเก้าอี้</t>
  </si>
  <si>
    <t>เครื่องบันทึกเงินสด พร้อมบาร์โค๊ต</t>
  </si>
  <si>
    <t>เครื่องปรับอากาศ 35,000 BTU</t>
  </si>
  <si>
    <t>ป้ายนิเทศ</t>
  </si>
  <si>
    <t>พัดลมโคจร</t>
  </si>
  <si>
    <t>ตู้เย็น ขนาด 20 คิวบิกฟุต</t>
  </si>
  <si>
    <t>เครื่องวัดความหวาน</t>
  </si>
  <si>
    <t>เครื่องวัดออกชิเจนสำหรับห้องปฏิบัติการ</t>
  </si>
  <si>
    <t>เครื่องเขย่าฟลาส</t>
  </si>
  <si>
    <t>เครื่องปรับอากาศ ขนาด  35,000 BTU</t>
  </si>
  <si>
    <t>ลำดับที่</t>
  </si>
  <si>
    <t>หมายเหตุ</t>
  </si>
  <si>
    <t>ชื่อครุภัณฑ์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</si>
  <si>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</si>
  <si>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</si>
  <si>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</si>
  <si>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</si>
  <si>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</si>
  <si>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</si>
  <si>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</si>
  <si>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 xml:space="preserve"> </t>
  </si>
  <si>
    <t>ชุด</t>
  </si>
  <si>
    <t>*</t>
  </si>
  <si>
    <t>ประเภทวิชาเกษตรกรรม</t>
  </si>
  <si>
    <t xml:space="preserve"> Ai 01001</t>
  </si>
  <si>
    <t xml:space="preserve"> Ai 01002</t>
  </si>
  <si>
    <t xml:space="preserve"> Ai 01003</t>
  </si>
  <si>
    <t xml:space="preserve"> Ai 01004</t>
  </si>
  <si>
    <t xml:space="preserve"> Ai 01005</t>
  </si>
  <si>
    <t xml:space="preserve"> Ai 01006</t>
  </si>
  <si>
    <t xml:space="preserve"> Ai 01007</t>
  </si>
  <si>
    <t xml:space="preserve"> Ai 01008</t>
  </si>
  <si>
    <t xml:space="preserve"> Ai 01009</t>
  </si>
  <si>
    <t xml:space="preserve"> Ai 01010</t>
  </si>
  <si>
    <t xml:space="preserve"> Ai 01011</t>
  </si>
  <si>
    <t xml:space="preserve"> Ai 01012</t>
  </si>
  <si>
    <t xml:space="preserve"> Ai 01013</t>
  </si>
  <si>
    <t xml:space="preserve"> Ai 01014</t>
  </si>
  <si>
    <t xml:space="preserve"> Ai 01015</t>
  </si>
  <si>
    <t>เครื่อง</t>
  </si>
  <si>
    <t xml:space="preserve">เครื่องเล่น  VDO หรือ  VCD หรือ DVD </t>
  </si>
  <si>
    <t>เก้าอี้นั่ง พร้อมที่วางแขนรองเขียน</t>
  </si>
  <si>
    <t>เครื่องฉายภาพข้ามศรีษะ พร้อมจอรับภาพ</t>
  </si>
  <si>
    <t>เครื่องคอมพิวเตอร์พร้อมอุปกรณ์ และพรินเตอร์</t>
  </si>
  <si>
    <t>เครื่องฉายภาพทึบแสง</t>
  </si>
  <si>
    <t xml:space="preserve">ชั้นวางโทรทัศน์ VDO หรือ  VCD หรือ DVD </t>
  </si>
  <si>
    <t>เครื่องปรับอากาศ ขนาด 35,000 BTU</t>
  </si>
  <si>
    <t>ตู้เก็บเอกสาร และอุปกรณ์การสอน</t>
  </si>
  <si>
    <t>โต๊ะครูผู้สอนพร้อมเก้าอี้</t>
  </si>
  <si>
    <t>ตัว</t>
  </si>
  <si>
    <t>เตา</t>
  </si>
  <si>
    <t>ตู้</t>
  </si>
  <si>
    <t>ชุดปฏิบัติการทางเคมี 1 ชุด ประกอบด้วย</t>
  </si>
  <si>
    <t xml:space="preserve">   Ai 03001</t>
  </si>
  <si>
    <t>กล้อง</t>
  </si>
  <si>
    <t xml:space="preserve">ชุดปฏิบัติการไหม </t>
  </si>
  <si>
    <t>ชุดปฏิบัติการทางเคมี</t>
  </si>
  <si>
    <t xml:space="preserve">ชุดปฏิบัติการควบคุมคุณภาพอาหาร  </t>
  </si>
  <si>
    <t xml:space="preserve">ชุดปฏิบัติการบรรจุภัณฑ์ </t>
  </si>
  <si>
    <t xml:space="preserve">ชุดครุภัณฑ์ห้องจำหน่ายผลิตภัณฑ์ </t>
  </si>
  <si>
    <t xml:space="preserve">ชุดปฏิบัติการฆ่าและชำแหละสัตว์ </t>
  </si>
  <si>
    <t xml:space="preserve">ชุดปฏิบัติการตัดแต่งเนื้อสัตว์ </t>
  </si>
  <si>
    <t>ชุดปฏิบัติการแปรรูปเนื้อสัตว์</t>
  </si>
  <si>
    <t>เครื่องมือหาจุดหลอมเหลว และจุดเยือกแข็ง</t>
  </si>
  <si>
    <t>ใช้หาจุดหลอมเหลว และจุดเยือกแข็ง</t>
  </si>
  <si>
    <t xml:space="preserve">ชุดปฏิบัติการรับและเก็บรักษาน้ำนมดิบ  </t>
  </si>
  <si>
    <t xml:space="preserve">ชุดปฏิบัติการแปรรูปน้ำนมดิบ  </t>
  </si>
  <si>
    <t xml:space="preserve">ชุดปฏิบัติการตรวจสอบและควบคุมคุณภาพน้ำนม และผลิตภัณฑ์  </t>
  </si>
  <si>
    <t>เครื่องชั่งสัตว์มีชีวิต ขนาด 1,000 กก.</t>
  </si>
  <si>
    <t>ซองบังคับสัตว์ก่อนฆ่า</t>
  </si>
  <si>
    <t>ปื้น</t>
  </si>
  <si>
    <t xml:space="preserve"> อัน</t>
  </si>
  <si>
    <t>อัน</t>
  </si>
  <si>
    <t>ชุดปฏิบัติการตัดแต่งเนื้อสัตว์ 1 ชุดประกอบด้วย</t>
  </si>
  <si>
    <t>ชุดปฏิบัติการแปรรูปเนื้อสัตว์1 ชุดประกอบด้วย</t>
  </si>
  <si>
    <t>ถัง</t>
  </si>
  <si>
    <t>ชุดปฏิบัติการรับและเก็บรักษาน้ำนมดิบ  1 ชุดประกอบด้วย</t>
  </si>
  <si>
    <t xml:space="preserve">ชุดปฏิบัติการตรวจสอบและควบคุมคุณภาพน้ำนม </t>
  </si>
  <si>
    <t>ถังเก็บนมพาสเจอร์ไรส์</t>
  </si>
  <si>
    <t>ปั๊มน้ำนม</t>
  </si>
  <si>
    <t>เครื่องบรรจุของเหลวอัตโนมัติ</t>
  </si>
  <si>
    <t>เครื่องบรรจุของเหลวกึ่งอัตโนมัติ</t>
  </si>
  <si>
    <t>ห้องเย็นเก็บรักษาผลิตภัณฑ์นม</t>
  </si>
  <si>
    <t>ชุดปฏิบัติการไหม  1  ชุด ประกอบด้วย</t>
  </si>
  <si>
    <t>ห้องเย็นสำหรับเก็บรักษาซากและเครื่องในสัตว์</t>
  </si>
  <si>
    <t>ชั้น</t>
  </si>
  <si>
    <t>ห้อง</t>
  </si>
  <si>
    <t>รายการครุภัณฑ์มาตรฐานขั้นพื้นฐาน และคุณลักษณะเฉพาะครุภัณฑ์ (ย่อ) (ปวส.)</t>
  </si>
  <si>
    <t>29 นิ้ว  พร้อมชั้นวางโทรทัศน์</t>
  </si>
  <si>
    <t>กว่า 10 x 10 นิ้ว จอภาพ ขนาด 70 x 70 นิ้ว</t>
  </si>
  <si>
    <t>ใช้กรองสารเคมีด้วยระบบสูญญากาศ</t>
  </si>
  <si>
    <t>ใช้กวนสารละลาย ใช้ไฟฟ้า</t>
  </si>
  <si>
    <t>ใช้ชั่งสารเคมี ใช้ไฟฟ้า</t>
  </si>
  <si>
    <t>ตู้มีลิ้นชัก มีชั้นวาง</t>
  </si>
  <si>
    <t>ตู้ไม้ใช้เก็บอุปกรณ์</t>
  </si>
  <si>
    <t>โต๊ะปฏิบัติการ มีลิ้นชัก</t>
  </si>
  <si>
    <t>ถังแก๊สความจุ ไม่น้อยกว่า  15 กก. ได้มาตรฐาน</t>
  </si>
  <si>
    <t>เป็นชุดอุปกรณ์ เครื่องแก้ว</t>
  </si>
  <si>
    <t>กระดานสีขาว ขนาด 122 x 245  ซม.</t>
  </si>
  <si>
    <t>ใช้ดูดสารพิษ สารเคมี ในห้องปฏิบัติการ</t>
  </si>
  <si>
    <t xml:space="preserve">ใช้เผาสารต่าง ๆ </t>
  </si>
  <si>
    <t>ใช้กลั่นไอน้ำ</t>
  </si>
  <si>
    <t>ใช้ตรวจสอบ pH ของอาหารได้  ใช้ไฟฟ้า 220 Volt.</t>
  </si>
  <si>
    <t>ตู้ไม้ ใช้เก็บเครื่องมือ อุปกรณ์ มีชั้นวาง มี 2 ประตู</t>
  </si>
  <si>
    <t>เป็นเครื่องฉายภาพข้ามศรีษะ พร้อมจอรับภาพ</t>
  </si>
  <si>
    <t>ติดเพดาน</t>
  </si>
  <si>
    <t>โต๊ะทำงาน มีลิ้นชัก พร้อมเก้าอี้</t>
  </si>
  <si>
    <t>กล้องจุลทรรศน์ กำลังขยายไม่ต่ำกว่า 1,000 เท่า</t>
  </si>
  <si>
    <t>ใช้ทำน้ำกลั่น ในห้องปฏิบัติการ</t>
  </si>
  <si>
    <t>โต๊ะปฏิบัติงาน พร้อมเก้าอี้</t>
  </si>
  <si>
    <t>โต๊ะไม้ มีลิ้นชัก พร้อมเก้าอี้</t>
  </si>
  <si>
    <t>ใช้กรองน้ำ แบบ Reverse osmosis</t>
  </si>
  <si>
    <t>ตู้กระจก มีชั้น 2 ชั้น มีประตู 2 บาน</t>
  </si>
  <si>
    <t>ชั้นวางสินค้าจำหน่าย มี 3 ชั้น</t>
  </si>
  <si>
    <t>ใช้ผนึกถุงพลาสติก สุญญากาศ ใช้ไฟฟ้า</t>
  </si>
  <si>
    <t>ใช้ห่อภาชนะ โดยพลาสติกยืด</t>
  </si>
  <si>
    <t>ใช้ห่อภาชนะ เป็นชุด</t>
  </si>
  <si>
    <t>คอมพิวเตอร์ พร้อมอุปกรณ์,ปริ้นเตอร์,โต๊ะวาง</t>
  </si>
  <si>
    <t>เป็นเครื่องปิดกระป๋องแบบกึ่งอัตโนมัติ</t>
  </si>
  <si>
    <t>โต๊ะปฏิบัติการ มีลิ้นชัก พร้อมเก้าอี้</t>
  </si>
  <si>
    <t>พัดลมโคจร ติดเพดาน ขนาด 16 นิ้ว</t>
  </si>
  <si>
    <t>เครื่องพิมพ์แบบหัวเข็ม ขนาด 24 หัวเข็ม</t>
  </si>
  <si>
    <t>ตู้เย็นมีขนาด 20 คิวบิกฟุต</t>
  </si>
  <si>
    <t>ตู้แช่เย็น ปรับอุณหภูมิได้</t>
  </si>
  <si>
    <t>ตู้แช่แข็ง  ปรับอุณหภูมิได้</t>
  </si>
  <si>
    <t>ตู้เหล็กเก็บอุปกรณ์</t>
  </si>
  <si>
    <t>ตู้เหล็กเก็บเอกสาร มี 4 ลิ้นชัก</t>
  </si>
  <si>
    <t>ปืนยิงราคาสินค้า</t>
  </si>
  <si>
    <t>ป้ายนิเทศ มีกระจก</t>
  </si>
  <si>
    <t>เป็นเครื่องคำนาณเลข</t>
  </si>
  <si>
    <t>พัดลมโคจร ขนาด 16 นิ้ว</t>
  </si>
  <si>
    <t>ใช้บันทึกเงินสด</t>
  </si>
  <si>
    <t>ใช้ชั่งสัตว์ก่อนฆ่า</t>
  </si>
  <si>
    <t>เป็นเครื่องชั่งแบบลูกตุ่ม ขนาด 1,000 กิโลกรัม</t>
  </si>
  <si>
    <t>เป็นโต๊ะ สแตนเลส</t>
  </si>
  <si>
    <t>อ่างล้างมือ เปิดปิดน้ำโดยใช้เท้า หรือเข่า</t>
  </si>
  <si>
    <t>มีดตัดแต่งเนื้อทำด้วยสแตนเลส</t>
  </si>
  <si>
    <t>โต๊ะขนย้าย ทำด้วยสแตนเลส มีล้อหมุนได้</t>
  </si>
  <si>
    <t>อุปกรณ์ใช้เก็บและขนย้ายเน้อนสัตว์</t>
  </si>
  <si>
    <t>เป็นเลื่อยไฟฟ้าใช้ตัดเนื้อ / กระดูก ทำด้วยสแตนเลส</t>
  </si>
  <si>
    <t>เครื่องชั่งพิกัด  10 กิโลกรัม</t>
  </si>
  <si>
    <t>เครื่องชั่งพิกัด  100 กิโลกรัม</t>
  </si>
  <si>
    <t>ใช้บดเนื้อ ตัวเครื่องทำด้วยสแตนเลส ใช้ไฟฟ้า</t>
  </si>
  <si>
    <t>ใช้บด / สับเนื้อ ใช้ไฟฟ้า</t>
  </si>
  <si>
    <t>ใช้สไลด์เนื้อ ปรับความหนาได้ ใช้ไฟฟ้า</t>
  </si>
  <si>
    <t>เครื่องผสมอาหาร ใช้ไฟฟ้า</t>
  </si>
  <si>
    <t>เป็นเครื่องอัดไส้กรอก ใช้ไฟฟ้า</t>
  </si>
  <si>
    <t>เป็นเครื่องมัดไส้กรอก ใช้มือหมุน</t>
  </si>
  <si>
    <t>ใช้อบ รมควันผลิตภัณฑ์ ใช้แก๊ส</t>
  </si>
  <si>
    <t>เครื่องฉีดน้ำเกลือเข้าเนื้อ ทำผลิตภัณฑ์</t>
  </si>
  <si>
    <t>ใช้หั่นหนังสุกร ปรับขนาดได้ ใช้ไฟฟ้า</t>
  </si>
  <si>
    <t>ใช้คั่วหมูหยอง ใช้แก๊ส</t>
  </si>
  <si>
    <t>ใช้ปั้นลูกชิ้น ใช้ไฟฟ้า</t>
  </si>
  <si>
    <t>หม้อต้มลูกชิ้น ใช้แก๊ส</t>
  </si>
  <si>
    <t>มีดสำหรับงานหั่น และสับเนื้อ</t>
  </si>
  <si>
    <t xml:space="preserve">ตู้เหล็กเก็บเครื่องมือ อุปกรณ์ มีชั้นวาง </t>
  </si>
  <si>
    <t>ประตูเลื่อน 2 บาน</t>
  </si>
  <si>
    <t>เตาแก๊สประกอบอาหาร พร้อมถังแก๊ส</t>
  </si>
  <si>
    <t>อ่างสำหรับล้างมือ และอุปกรณ์</t>
  </si>
  <si>
    <t>ใช้จัดความเค็มในอาหาร</t>
  </si>
  <si>
    <t>ใช้วัดความเป็น กรด ด่าง ในอาหาร</t>
  </si>
  <si>
    <t>ตู้เหล็กใช้เก็บสารเคมี สารปรุงแต่ง</t>
  </si>
  <si>
    <t>เครื่องทำน้ำแข็งเกล็ด ใช้ไฟฟ้า</t>
  </si>
  <si>
    <t>เครื่องตรวจพยาธิในเนื้อ ใช้ไฟฟ้า</t>
  </si>
  <si>
    <t>เครื่องทำน้ำอุ่น ปรับอุณหภูมิได้</t>
  </si>
  <si>
    <t>ถังสแตนเลส ความจุ 5 กิโลกรัม</t>
  </si>
  <si>
    <t>ถังสแตนเลส ความจุ 20 กิโลกรัม</t>
  </si>
  <si>
    <t>ถังสแตนเลส ความจุ 40 กิโลกรัม</t>
  </si>
  <si>
    <t>อุปกรณ์ใช้ในการเก็บตัวอย่างน้ำนมดิบ</t>
  </si>
  <si>
    <t>โต๊ะปฏิบัติการทำด้วยสแตนเลส</t>
  </si>
  <si>
    <t>ตู้แช่เย็น</t>
  </si>
  <si>
    <t>อุปกรณ์ตรวจสอบคุณภาพน้ำนมดิบ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</si>
  <si>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 xml:space="preserve">สาขาวิชา  </t>
    </r>
    <r>
      <rPr>
        <sz val="14"/>
        <rFont val="CordiaUPC"/>
        <family val="2"/>
      </rPr>
      <t>อุตสาหกรรมเกษตร</t>
    </r>
    <r>
      <rPr>
        <b/>
        <sz val="14"/>
        <rFont val="CordiaUPC"/>
        <family val="2"/>
      </rPr>
      <t xml:space="preserve">    สาขางาน</t>
    </r>
    <r>
      <rPr>
        <sz val="14"/>
        <rFont val="CordiaUPC"/>
        <family val="2"/>
      </rPr>
      <t xml:space="preserve">  ผลิตภัณฑ์สัตว์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</si>
  <si>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</si>
  <si>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</si>
  <si>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</si>
  <si>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</si>
  <si>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</si>
  <si>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</si>
  <si>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</si>
  <si>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</si>
  <si>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</si>
  <si>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</si>
  <si>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</si>
  <si>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</si>
  <si>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</si>
  <si>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</si>
  <si>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17</t>
    </r>
  </si>
  <si>
    <t>เครื่องชั่ง ขนาด 60 กิโลกรัม</t>
  </si>
  <si>
    <t>เครื่องกรองน้ำนมดิบ</t>
  </si>
  <si>
    <t>เครื่องชั่งน้ำนม ระบบดิจิตอล</t>
  </si>
  <si>
    <t>ถังสแตนเลส ความจุ 1,000 ลิตร</t>
  </si>
  <si>
    <t>ชุดพลาสเจอร์ไรช์น้ำนม</t>
  </si>
  <si>
    <t>เครื่องทำน้ำร้อน</t>
  </si>
  <si>
    <t>เครื่องโฮโมจไนส์</t>
  </si>
  <si>
    <t>เครื่องทำน้ำเย็น</t>
  </si>
  <si>
    <t>เป็นเครื่องปั่นเนย ใช้กระแสไฟฟ้า</t>
  </si>
  <si>
    <t>เป็นเครื่องทำไอศกรีม ใช้ไฟฟ้า</t>
  </si>
  <si>
    <t>ถังสแตนเลส มีฝาปิด ความจุ 200 ลิตร</t>
  </si>
  <si>
    <t>ตู้แช่แข็ง</t>
  </si>
  <si>
    <t>ถังสแตนเลส ขนาดจุ 5 กิโลกรัม</t>
  </si>
  <si>
    <t>ถังสแตนเลส ขนาดจุ 20 กิโลกรัม</t>
  </si>
  <si>
    <t>ถังสแตนเลส ขนาดจุ 40 กิโลกรัม</t>
  </si>
  <si>
    <t>เครื่องพลาสเจอร์ไรช์ ระบบท่อ</t>
  </si>
  <si>
    <t>เครื่องต้มน้ำร้น ปรับอุณหภูมิได้ ใช้ไฟฟ้า</t>
  </si>
  <si>
    <t>อุปกรณ์ควบคุมการพลาสเจอร์ไรช์</t>
  </si>
  <si>
    <t xml:space="preserve">อุปกรณ์ ข้อต่อ วาลล์ต่าง ๆ </t>
  </si>
  <si>
    <t>เครื่องล้าง ระบบ CIP ขนาด 350 ลิตร/ชั่วโมง</t>
  </si>
  <si>
    <t>เครื่องบรรจุของเหลว อัตโนมัติ</t>
  </si>
  <si>
    <t xml:space="preserve">เครื่องล้างระบบ  CIP </t>
  </si>
  <si>
    <t>อุปกรณ์ในการตรวจความสะอาด ของน้ำนม</t>
  </si>
  <si>
    <t>เครื่งอเหวี่ยงแยกของผสม</t>
  </si>
  <si>
    <t>เครื่องนับจำนวนจุลินทรีย์</t>
  </si>
  <si>
    <t>เครื่องชั่งไฟฟ้า ความละเอียด 2 ตำแหน่ง</t>
  </si>
  <si>
    <t>ตู้บ่ม/ เพาะเลี้ยงเชื้อ ใช้ไฟฟ้า</t>
  </si>
  <si>
    <t>ตู้อบไฟฟ้า ใช้อบอาหารให้แห้ง</t>
  </si>
  <si>
    <t>ใช้วัดความเป็นกรด ด่างในน้ำนม</t>
  </si>
  <si>
    <t>ใช้วัดความถ่วงจำเพาะในน้ำนม</t>
  </si>
  <si>
    <t>หม้อน้ำความดัน ใช้ไฟฟ้า</t>
  </si>
  <si>
    <t>อุปกรณ์ เครื่องแก้ว ในห้องปฏิบัติการ</t>
  </si>
  <si>
    <t>ชุดตรวจสอบยาปฏิชีวนะในน้ำนม</t>
  </si>
  <si>
    <t>ตู้เหล็ก มีชั้นวาง</t>
  </si>
  <si>
    <t>อ่างน้ำล้างมือ อุปกรณ์ ทำด้วยสแตนเลส</t>
  </si>
  <si>
    <t>กล้องจุลทรรศน์ กำลังขยาย 1000 เท่า</t>
  </si>
  <si>
    <t>อ่างควบคุมอุณหภูมิ</t>
  </si>
  <si>
    <t>ชุดตรวจสอบคุณภาพน้ำ</t>
  </si>
  <si>
    <t>ใช้ตรวจนับเม็ดเลือดขาวในน้ำนม</t>
  </si>
  <si>
    <t>ใช้วัดจุดเยือกแข็งในน้ำนม</t>
  </si>
  <si>
    <t>ถังเก็บน้ำนม ทำด้วยสแตนเลส</t>
  </si>
  <si>
    <t>ตู้เย็นเก็บอาหาร</t>
  </si>
  <si>
    <t>ห้องเย็นเก็บรักษาผลิตภัณฑ์</t>
  </si>
  <si>
    <t>เครื่องสาวไหม</t>
  </si>
  <si>
    <t>เครื่องทอผ้า มีอุปกรณ์ทอ</t>
  </si>
  <si>
    <t>ใช้เย็บผ้า</t>
  </si>
  <si>
    <t>ตู้ไม้ มีชั้นวาง</t>
  </si>
  <si>
    <t>โต๊ะไม้ปูฟอร์ไมการ์ พร้อมเก้าอี้</t>
  </si>
  <si>
    <t>ตู้เก็บอุปกรณ์ ตู้เหล็ก</t>
  </si>
  <si>
    <t>เตาแก๊ส  พร้อมอุปกรณ์</t>
  </si>
  <si>
    <t>ชุดปฏิบัติการควบคุมคุณภาพอาหาร  1  ชุด  ประกอบด้วย</t>
  </si>
  <si>
    <t>-</t>
  </si>
  <si>
    <t>Ai02001</t>
  </si>
  <si>
    <t>Ai02002</t>
  </si>
  <si>
    <t>Ai02003</t>
  </si>
  <si>
    <t>Ai02004</t>
  </si>
  <si>
    <t>Ai02005</t>
  </si>
  <si>
    <t>Ai03001</t>
  </si>
  <si>
    <t>Ai03002</t>
  </si>
  <si>
    <t>Ai03003</t>
  </si>
  <si>
    <t>Ai03004</t>
  </si>
  <si>
    <t>Ai03005</t>
  </si>
  <si>
    <t>Ai03006</t>
  </si>
  <si>
    <t>Ai03007</t>
  </si>
  <si>
    <t>Ai03008</t>
  </si>
  <si>
    <t>Ai03009</t>
  </si>
  <si>
    <t>Ai03010</t>
  </si>
  <si>
    <t>Ai03011</t>
  </si>
  <si>
    <t>Ai07001</t>
  </si>
  <si>
    <t>Ai08001</t>
  </si>
  <si>
    <t>Ai08002</t>
  </si>
  <si>
    <t>Ai08003</t>
  </si>
  <si>
    <t xml:space="preserve">เครื่องปรับอากาศ  </t>
  </si>
  <si>
    <t>ขนาด35000 b t u</t>
  </si>
  <si>
    <t>Ai09001</t>
  </si>
  <si>
    <t>Ai09002</t>
  </si>
  <si>
    <t>Ai09003</t>
  </si>
  <si>
    <t>Ai10001</t>
  </si>
  <si>
    <t>Ai10002</t>
  </si>
  <si>
    <t>Ai10003</t>
  </si>
  <si>
    <t>Ai10004</t>
  </si>
  <si>
    <t>Ai10005</t>
  </si>
  <si>
    <t>Ai11001</t>
  </si>
  <si>
    <t>Ai11002</t>
  </si>
  <si>
    <t>Ai12001</t>
  </si>
  <si>
    <t>Ai12002</t>
  </si>
  <si>
    <t>Ai12003</t>
  </si>
  <si>
    <t>Ai13001</t>
  </si>
  <si>
    <t>Ai13002</t>
  </si>
  <si>
    <t>Ai13003</t>
  </si>
  <si>
    <t>Ai13004</t>
  </si>
  <si>
    <t>Ai13005</t>
  </si>
  <si>
    <t>Ai14001</t>
  </si>
  <si>
    <t>Ai14002</t>
  </si>
  <si>
    <t>Ai14003</t>
  </si>
  <si>
    <t>Ai14004</t>
  </si>
  <si>
    <t>Ai14005</t>
  </si>
  <si>
    <t>AI14006</t>
  </si>
  <si>
    <t>Ai14007</t>
  </si>
  <si>
    <t>Ai15001</t>
  </si>
  <si>
    <t>Ai15002</t>
  </si>
  <si>
    <t>Ai15003</t>
  </si>
  <si>
    <t>Ai15004</t>
  </si>
  <si>
    <t>Ai16001</t>
  </si>
  <si>
    <t>Ai16002</t>
  </si>
  <si>
    <t>Ai16003</t>
  </si>
  <si>
    <t>Ai16004</t>
  </si>
  <si>
    <t>Ai16005</t>
  </si>
  <si>
    <t>เครื่องตรวจพยาธิในเนื้อทริคิโนสโคป</t>
  </si>
  <si>
    <t>เครื่องพาสเจอร์ไรส์  1000ลิตตร</t>
  </si>
  <si>
    <t>ถังเก็บนมพาสเจอร์ไรส์1000  ลิตร</t>
  </si>
  <si>
    <t>ใช้วัดออกซิเจนในห้องปฏิบัติการ</t>
  </si>
  <si>
    <t>ซอง</t>
  </si>
  <si>
    <t>ชุดปฏิบัติการแปรรูปน้ำนมดิบ  1 ชุดประกอบด้วย</t>
  </si>
  <si>
    <t>ชุดตรวจนับจำนวนเม็ดเลือดขาวอัตโนมัติ</t>
  </si>
  <si>
    <t>ชุดเครื่องเสียงพร้อม ลำโพง 1 คู่ และไมด์ลอย</t>
  </si>
  <si>
    <t>เครื่องอบแห้ง</t>
  </si>
  <si>
    <t>โต๊ะสแตนเลส</t>
  </si>
  <si>
    <t>ชุดตรวจสอบยาปฏิชีวนะ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</si>
  <si>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02001 </t>
    </r>
  </si>
  <si>
    <t>Ai 02002</t>
  </si>
  <si>
    <t>Ai 02003</t>
  </si>
  <si>
    <t>Ai 02004</t>
  </si>
  <si>
    <t>Ai 02005</t>
  </si>
  <si>
    <t>Ai 03002</t>
  </si>
  <si>
    <t>Ai 03003</t>
  </si>
  <si>
    <t>Ai 03004</t>
  </si>
  <si>
    <t>Ai 03005</t>
  </si>
  <si>
    <t>Ai 03006</t>
  </si>
  <si>
    <t>Ai 03007</t>
  </si>
  <si>
    <t>Ai 03008</t>
  </si>
  <si>
    <t>Ai 03009</t>
  </si>
  <si>
    <t>Ai 03010</t>
  </si>
  <si>
    <t>Ai 03011</t>
  </si>
  <si>
    <t>Ai 03012</t>
  </si>
  <si>
    <t>Ai 03013</t>
  </si>
  <si>
    <t>Ai 08002</t>
  </si>
  <si>
    <t>Ai 08003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</si>
  <si>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09001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</si>
  <si>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09002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</si>
  <si>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09003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</si>
  <si>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10003</t>
    </r>
  </si>
  <si>
    <t>Ai 10005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</si>
  <si>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11001 </t>
    </r>
  </si>
  <si>
    <t>Ai 11002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</si>
  <si>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12002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</si>
  <si>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12003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</si>
  <si>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13001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</si>
  <si>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13002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</si>
  <si>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13003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</si>
  <si>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13004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</si>
  <si>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13005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</si>
  <si>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14001 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</si>
  <si>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14002</t>
    </r>
  </si>
  <si>
    <t>Ai 14003</t>
  </si>
  <si>
    <t>Ai 14004</t>
  </si>
  <si>
    <t>Ai 14005</t>
  </si>
  <si>
    <t>Ai 14006</t>
  </si>
  <si>
    <t>Ai 14007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</si>
  <si>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15001 </t>
    </r>
  </si>
  <si>
    <t>Ai 15002</t>
  </si>
  <si>
    <t>Ai 15003</t>
  </si>
  <si>
    <t>Ai 15004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</si>
  <si>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16001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</si>
  <si>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16002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</si>
  <si>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16003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</si>
  <si>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16004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</si>
  <si>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16005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</si>
  <si>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17001 </t>
    </r>
  </si>
  <si>
    <t>กระดานไวท์บอร์ด  ขนาด 122 x 245  ซม.</t>
  </si>
  <si>
    <t>เครื่องรับโทรทัศน์ ขนาดจอภาพ 29 นิ้ว  ต่อเชื่อมกับ VDO และ VCD</t>
  </si>
  <si>
    <t>พัดลมระบายอากาศ</t>
  </si>
  <si>
    <t>กระดานไวท์บอร์ด  122 x 245  ซม.</t>
  </si>
  <si>
    <t>โต๊ะปฏิบัติการวิทยาศาสตร์พร้อมเก้าอี้</t>
  </si>
  <si>
    <t>เครื่องวัดแอลกอฮอร์</t>
  </si>
  <si>
    <t>เครื่องวัดความข้นหนืดในอาหาร</t>
  </si>
  <si>
    <t>กล้องจุลทรรศน์ Sterio microscope</t>
  </si>
  <si>
    <t>กระดานไวท์บอร์ด  ขนาด 122 x 245 ซม.</t>
  </si>
  <si>
    <t>ชุดปฏิบัติการบรรจุภัณฑ์  1  ชุด  ประกอบด้วย</t>
  </si>
  <si>
    <t>ชุดครุภัณฑ์ห้องจำหน่ายผลิตภัณฑ์  1 ชุด  ประกอบด้วย</t>
  </si>
  <si>
    <t xml:space="preserve">ชั้นวางสินค้าจำหน่าย  3 ชั้น </t>
  </si>
  <si>
    <t>ตู้เย็นขนาด 20 คิวบิคฟุต</t>
  </si>
  <si>
    <t>ตู้แช่เย็น ขนาด  32  คิวบิคฟุต</t>
  </si>
  <si>
    <t>เครื่องคำณวณเลขไฟฟ้า  12 หลัก</t>
  </si>
  <si>
    <t>เครื่องชั่ง   พิกัด 1,000 กก.</t>
  </si>
  <si>
    <t>ซองบังคับสัตว์</t>
  </si>
  <si>
    <t>เครื่องชั่งสัตว์มีชีวิต พิกัด 1,000 กก.</t>
  </si>
  <si>
    <t>ชุดปฏิบัติการฆ่าและชำแหละสัตว์  1  ชุด ประกอบด้วย</t>
  </si>
  <si>
    <t>เครื่องทำน้ำรอ้น  (Steam  cleaner)</t>
  </si>
  <si>
    <t>เครื่องชั่ง พิกัด  60  กก.</t>
  </si>
  <si>
    <t>เครื่องลับมีดไฟฟ้า</t>
  </si>
  <si>
    <t>ชุดล้างและทำความสะอาดเครื่องในสัตว์</t>
  </si>
  <si>
    <t>เครื่องชั่งพิกัด   10  กก.</t>
  </si>
  <si>
    <t>เครื่องชั่งพิกัด  100  กก.</t>
  </si>
  <si>
    <t xml:space="preserve"> โต๊ะปฏิบัติการแปรรูปเนื้อ  พร้อมเก้าอี้</t>
  </si>
  <si>
    <t>ตู้แช่เย็น  35  คิวบิคฟุต</t>
  </si>
  <si>
    <t>เครื่องปั๊มน้ำนม</t>
  </si>
  <si>
    <t>เครื่องปั่นน้ำผลไม้</t>
  </si>
  <si>
    <t>เครื่องพาสเจอร์ไรซ์  350  ลิตร</t>
  </si>
  <si>
    <t>อุปกรณ์ควบคุมการพาสเจอซ์ไรส์</t>
  </si>
  <si>
    <t xml:space="preserve">ชุดปฏิบัติการตรวจสอบและควบคุมคุณภาพน้ำนมดิบและผลิตภัณฑ์ </t>
  </si>
  <si>
    <t>1 ชุด  ประกอบด้วย</t>
  </si>
  <si>
    <t>ถังเก็บนมพาสเจอร์ไรซ์</t>
  </si>
  <si>
    <t xml:space="preserve">เครื่องชั่ง พิกัด 200 กก. </t>
  </si>
  <si>
    <t>เครื่องชั่ง  พิกัด 60  กก.</t>
  </si>
  <si>
    <t xml:space="preserve">เครื่องรับโทรทัศน์ ขนาดจอภาพ 29 นิ้ว  </t>
  </si>
  <si>
    <t>ต่อเชื่อมกับ VDO และ VCD</t>
  </si>
  <si>
    <t xml:space="preserve">เครื่องรับสัญญาณภาพจากคอมพิวเตอร์ </t>
  </si>
  <si>
    <t>(VDO  Projecter)</t>
  </si>
  <si>
    <t>เครื่องรับสัญญาณจากคอมพิวเตอร์</t>
  </si>
  <si>
    <t>เครื่องคอมพิวเตอร์ อุปกรณ์และพริ้นเตอร์</t>
  </si>
  <si>
    <t>เป็นโต๊ะสำหรับวางคอมพิวเตอร์ และอุปกรณ์มีล็อกเกอร์</t>
  </si>
  <si>
    <t>ใช้ระบายอากาศ ขนาดไม่ต่ำกว่า  10  นิ้ว</t>
  </si>
  <si>
    <t>เป็นเครื่องฉายภาพ พร้อมจอรับภาพติดเพดาน</t>
  </si>
  <si>
    <t>ใช้วัดความข้นหนืดของอาหาร เช่น แยม,เยลลี่,ซอส ฯลฯ</t>
  </si>
  <si>
    <t>กระดานสีขาว ขนาด 123 x 245 ซม.</t>
  </si>
  <si>
    <t>ใช้หาจุดเยือกแข็งและจุดหลอมเหลวของสาร</t>
  </si>
  <si>
    <t xml:space="preserve">ใช้วิเคราะห์เยื่อใย ในอาหารต่าง ๆ </t>
  </si>
  <si>
    <t xml:space="preserve">โต๊ะปฏิบัติการ พร้อมเก้าอี้ 1 ชุด </t>
  </si>
  <si>
    <t>ประกอบด้วย โต๊ะ 1 ตัว ,  เก้าอี้ 5 ตัว</t>
  </si>
  <si>
    <t>เป็นซองบังคับสัตว์ ก่อนฆ่า</t>
  </si>
  <si>
    <t>ใช้ช๊อตสุกรให้สลบ</t>
  </si>
  <si>
    <t>ใช้ยิงโค  กระบือให้สลบ</t>
  </si>
  <si>
    <t>มใช้สำหรับชำแหละซาก</t>
  </si>
  <si>
    <t>ใช้ยกและเคลื่อนย้ายซาก</t>
  </si>
  <si>
    <t>ใช้เคลื่อนย้ายซากสุกร ทำด้วยแสตนเลสมีล้อเลื่อน</t>
  </si>
  <si>
    <t>ใช้เคลื่อนย้ายซากโค กระบือ ทำด้วยแสตนเลสมีล้อเลื่อน</t>
  </si>
  <si>
    <t>ใช้ขูดขนสุกร ทำงานด้วยระบบไฟฟ้า</t>
  </si>
  <si>
    <t>ใช้ถอนขนไก่ ทำงานด้วยระบบไฟฟ้า</t>
  </si>
  <si>
    <t>ใช้สำหรับทำน้ำร้อน</t>
  </si>
  <si>
    <t>ใช้สำหรับผ่าซากโค กระบือ หรือสุกร</t>
  </si>
  <si>
    <t>ใช้ตัด ชำแหละ ซากโค กระบือ หรือสุกร</t>
  </si>
  <si>
    <t>ใช้สำหรับล้างมือ  อุปกรณ์</t>
  </si>
  <si>
    <t>ใช้สำหรับชั่งซากสัตว์ทั้งกระดูก</t>
  </si>
  <si>
    <t>ใช้ลับมีด ใช้ระบบไฟฟ้า</t>
  </si>
  <si>
    <t>ใช้สำหรับชั่งซากสัตว์ หลังชำแหละ</t>
  </si>
  <si>
    <t>ใช้เกี่ยวซากสุกรแขวนขึ้นรางทำด้วยโลหะไม่เป็นสนิม</t>
  </si>
  <si>
    <t>ใช้เกี่ยวซากโค กระบือ แขวนขึ้นรางทำด้วยโลหะไม่เป็นสนิม</t>
  </si>
  <si>
    <t>เป็นตู้สำหรับเก็บรักษาเครื่องมือ  อุปกรณ์</t>
  </si>
  <si>
    <t>ทำด้วยโลหะไม่เป็นสนิม</t>
  </si>
  <si>
    <t>ใช้ต้มน้ำเพื่อใช้ในโรงฆ่าสัตว์</t>
  </si>
  <si>
    <t>เป็นตู้เย็นที่ปรับอุณหภูมิได้ (chilling) ใช้แช่ผลิตภัณฑ์</t>
  </si>
  <si>
    <t>ใช้เป็นบันไดสำหรับตัดแต่งซาก ทำด้วยโลหะไม่เป็นสนิม</t>
  </si>
  <si>
    <t xml:space="preserve">ใช้เป็นบันไดสำหรับตรวจคุณภาพซาก </t>
  </si>
  <si>
    <t>เป็นซองสำหรับจับบังคับสัตว์ ทำด้วยโลหะไม่เป็นสนิม</t>
  </si>
  <si>
    <t>เป็นห้องสำหรับเก็บซากและเครื่องในสัตว์</t>
  </si>
  <si>
    <t>เป็นเครื่องชั่งสามารถชั่งซากสัตว์ได้ทั้งตัว</t>
  </si>
  <si>
    <t>เป็นอุปกรณ์สำหรับใช้ทำความสะอาด</t>
  </si>
  <si>
    <t>เครื่องชั่ง พิกัด 60 กิโลกรัม</t>
  </si>
  <si>
    <t>และผลิตภัณฑ์  1 ชุดประกอบด้วย</t>
  </si>
  <si>
    <t>ใช้วิเคราะห์หาองค์ประกอบในน้ำนม</t>
  </si>
  <si>
    <t>รหัสวิชา</t>
  </si>
  <si>
    <t>หน่วยกิต</t>
  </si>
  <si>
    <t>ชั่วโมง</t>
  </si>
  <si>
    <t>หมวดวิชาชีพ วิชาชีพพื้นฐาน</t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</si>
  <si>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</si>
  <si>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</si>
  <si>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</si>
  <si>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</si>
  <si>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t>3000-0201</t>
  </si>
  <si>
    <t>โปรแกรมสำเร็จรูปในงานอาชีพ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</si>
  <si>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</si>
  <si>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</si>
  <si>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</si>
  <si>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</si>
  <si>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กลุ่มพื้นฐานงานอาชีพ</t>
  </si>
  <si>
    <t>3500-0103</t>
  </si>
  <si>
    <t>เคมีทั่วไปและการวิเคราะห์</t>
  </si>
  <si>
    <t>3500-0104</t>
  </si>
  <si>
    <t>จุลชีววิทยา</t>
  </si>
  <si>
    <t>3500-0106</t>
  </si>
  <si>
    <t>สถิติและการวางแผนการทดลอง</t>
  </si>
  <si>
    <t>3507-2001</t>
  </si>
  <si>
    <t>อินทรีย์เคมี</t>
  </si>
  <si>
    <t>3507-2002</t>
  </si>
  <si>
    <t>ชีวเคมีเบื้องต้น</t>
  </si>
  <si>
    <t>3507-2003</t>
  </si>
  <si>
    <t>มาตรฐานอาหารและการควบคุมคุณภาพผลิตภัณฑ์</t>
  </si>
  <si>
    <t>3507-2004</t>
  </si>
  <si>
    <t>การบรรจุภัณฑ์</t>
  </si>
  <si>
    <t>3507-2005</t>
  </si>
  <si>
    <t>การจัดการธุรกิจอุตสาหกรรมเกษตร</t>
  </si>
  <si>
    <t>3507-2006</t>
  </si>
  <si>
    <t>กฎหมายอาหารและโรงงานอุตสาหกรรมเกษตร</t>
  </si>
  <si>
    <t>3512-2114</t>
  </si>
  <si>
    <t>การสุขาภิบาลสิ่งแวดล้อมในอุตสาหกรรมเกษตร</t>
  </si>
  <si>
    <t>3501-2001</t>
  </si>
  <si>
    <t>สัมมนา</t>
  </si>
  <si>
    <t>3506-2001</t>
  </si>
  <si>
    <t>การประยุกต์ใช้คอมพิวเตอร์เพื่องานอาชีพ</t>
  </si>
  <si>
    <t>3501-1001</t>
  </si>
  <si>
    <t>หลักการส่งเสริมการเกษตร</t>
  </si>
  <si>
    <t>3507-2201</t>
  </si>
  <si>
    <t>การฆ่าและการชำแหละสัตว์</t>
  </si>
  <si>
    <t>3507-2202</t>
  </si>
  <si>
    <t>ผลิตภัณฑ์เนื้อสัตว์</t>
  </si>
  <si>
    <t>3507-2203</t>
  </si>
  <si>
    <t>ผลิตภัณฑ์สัตว์ปีก</t>
  </si>
  <si>
    <t>3507-2204</t>
  </si>
  <si>
    <t>ผลิตภัณฑ์น้ำนม</t>
  </si>
  <si>
    <t>3507-2205</t>
  </si>
  <si>
    <t>ผลิตภัณฑ์ประมง</t>
  </si>
  <si>
    <t>3507-2206</t>
  </si>
  <si>
    <t>ผลิตภัณฑ์ไหม</t>
  </si>
  <si>
    <t>3503-2201</t>
  </si>
  <si>
    <t>การผลิตอาหารสัตว์</t>
  </si>
  <si>
    <t>แบบฟอร์มวิเคราะห์รายวิชา (ปวส.)</t>
  </si>
  <si>
    <t>สาขาวิชา        อุตสาหกรรมเกษตร…………………………………………….</t>
  </si>
  <si>
    <t>กลุ่มวิชา………………………………………………</t>
  </si>
  <si>
    <t>เวลา</t>
  </si>
  <si>
    <t>ลักษณะวิชา</t>
  </si>
  <si>
    <t>ปีที่1</t>
  </si>
  <si>
    <t>ปีที่2</t>
  </si>
  <si>
    <t>ปีที่3</t>
  </si>
  <si>
    <t>รหัส       พื้นที่</t>
  </si>
  <si>
    <t>Ai01002</t>
  </si>
  <si>
    <t>พื้นที่ปฏิบัติงาน</t>
  </si>
  <si>
    <t>ชม.ต่อสัปดาห์</t>
  </si>
  <si>
    <t>บังคับ</t>
  </si>
  <si>
    <t>เลือก</t>
  </si>
  <si>
    <t>ภาคเรียน</t>
  </si>
  <si>
    <t xml:space="preserve"> /</t>
  </si>
  <si>
    <t>Et03</t>
  </si>
  <si>
    <t>ห้องปฏิบัติการวิทยาศาสตร์ 2</t>
  </si>
  <si>
    <t>ใช้ร่วมกับคณะวิชาพื้นฐาน</t>
  </si>
  <si>
    <t>Et02</t>
  </si>
  <si>
    <t>ห้องปฏิบัติการวิทยาศาสตร์ 1</t>
  </si>
  <si>
    <t>Pl01</t>
  </si>
  <si>
    <t>ห้องโสตทัศนูปกรณ์ คณะวิชาพืชศาสตร์</t>
  </si>
  <si>
    <t>สาขาวิชาพืชศาสตร์</t>
  </si>
  <si>
    <t>Pl20</t>
  </si>
  <si>
    <t>แปลงทดลองวิจัยและขยายพันธุ์พืชไร่-นา</t>
  </si>
  <si>
    <t>Ai01</t>
  </si>
  <si>
    <t>ห้องบรรยายรวม</t>
  </si>
  <si>
    <t>Ab02</t>
  </si>
  <si>
    <t>ห้องปฏิบัติการคอมพิวเตอร์</t>
  </si>
  <si>
    <t>สาขาวิชาธุรกิจเกษตร</t>
  </si>
  <si>
    <t>/</t>
  </si>
  <si>
    <r>
      <t>A</t>
    </r>
    <r>
      <rPr>
        <sz val="14"/>
        <rFont val="Cordia New"/>
        <family val="2"/>
      </rPr>
      <t>i02</t>
    </r>
  </si>
  <si>
    <t>ห้องปฏิบัติการทางเคมี</t>
  </si>
  <si>
    <t>สามารถใช้ห้องปฏิบัติการ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</si>
  <si>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</si>
  <si>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</si>
  <si>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t>ห้องปฏิบัติการควบคุมคุณภาพอาหาร</t>
  </si>
  <si>
    <t>มาตรฐานอาหารและการควบคุมคุณภาพ</t>
  </si>
  <si>
    <t>ผลิตภัณฑ์</t>
  </si>
  <si>
    <t>Ai07</t>
  </si>
  <si>
    <t>ห้องปฏิบัติการบรรจุภัณฑ์</t>
  </si>
  <si>
    <t>Ab04</t>
  </si>
  <si>
    <t>ห้องปฏิบัติการธุรกิจเกษตร 1</t>
  </si>
  <si>
    <t>กฏหมายอาหารและโรงงานอุตสาหกรรม</t>
  </si>
  <si>
    <t>เกษตร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</si>
  <si>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</si>
  <si>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</si>
  <si>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t>ห้องจำหน่ายผลิตภัณฑ์</t>
  </si>
  <si>
    <t>Ai08</t>
  </si>
  <si>
    <t>Ai03</t>
  </si>
  <si>
    <t>3500-0005</t>
  </si>
  <si>
    <t>อุตสาหกรรมเกษตรเบื้องต้น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</si>
  <si>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</si>
  <si>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t>ห้องบรรยายรวม 1</t>
  </si>
  <si>
    <t>ประเภทวิชา……เกษตรกรรม………………………………………………..</t>
  </si>
  <si>
    <t>สาขางาน ……ผลิตภัณฑ์สัตว์……………………………………………</t>
  </si>
  <si>
    <t>An02</t>
  </si>
  <si>
    <t>ห้องเรียนและห้องปฏิบัติการ</t>
  </si>
  <si>
    <t>สาขาวิชาสัตวศาสตร์</t>
  </si>
  <si>
    <t>An30</t>
  </si>
  <si>
    <t>โรงงานอาหารสัตว์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</si>
  <si>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</si>
  <si>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</si>
  <si>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t>อาคารพักสัตว์ก่อนฆ่า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</si>
  <si>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</si>
  <si>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t>อาคารฆ่าและชำแหละสัตว์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</si>
  <si>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</si>
  <si>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t>ห้องปฏิบัติการตัดแต่งเนื้อสัตว์</t>
  </si>
  <si>
    <r>
      <t>A</t>
    </r>
    <r>
      <rPr>
        <sz val="14"/>
        <rFont val="Cordia New"/>
        <family val="2"/>
      </rPr>
      <t>i03</t>
    </r>
  </si>
  <si>
    <t>Ai12</t>
  </si>
  <si>
    <t>ห้องปฏิบัติการแปรรูปเนื้อสัตว์</t>
  </si>
  <si>
    <t>Ai13</t>
  </si>
  <si>
    <t>Ai14</t>
  </si>
  <si>
    <t>ห้องปฏิบัติการแปรรูปน้ำนมดิบ</t>
  </si>
  <si>
    <t>Ai15</t>
  </si>
  <si>
    <t>ห้องตรวจสอบคุณภาพน้ำนมดิบและผลิตภัณฑ์</t>
  </si>
  <si>
    <t>Ai16</t>
  </si>
  <si>
    <t>ห้องบรรจุและเก็บรักษาผลิตภัณฑ์น้ำนม</t>
  </si>
  <si>
    <t>Ai17</t>
  </si>
  <si>
    <t>ห้องปฏิบัติการทำผลิตภัณฑ์ไหม</t>
  </si>
  <si>
    <t>แบบฟอร์มวิเคราะห์พื้นที่ปฏิบัติงาน (ปวส.)</t>
  </si>
  <si>
    <t>สาขาวิชา  อุตสาหกรรมเกษตร</t>
  </si>
  <si>
    <t>รหัสพื้นที่</t>
  </si>
  <si>
    <t>ระดับชั้นปี</t>
  </si>
  <si>
    <t>จำนวนชั่วโมง</t>
  </si>
  <si>
    <t>จำนวนกลุ่ม</t>
  </si>
  <si>
    <t>จำนวนนักเรียน/กลุ่ม</t>
  </si>
  <si>
    <t>รวมจำนวนนักเรียน</t>
  </si>
  <si>
    <t>จำนวน ชม.ที่ใช้</t>
  </si>
  <si>
    <t>รวมจำนวนชั่วโมง</t>
  </si>
  <si>
    <t>แรก</t>
  </si>
  <si>
    <t>หลัง</t>
  </si>
  <si>
    <t>สาขางาน  ผลิตภัณฑ์สัตว์</t>
  </si>
  <si>
    <t>3503-2116</t>
  </si>
  <si>
    <t>เนื้อและการแปรรูปเนื้อสัตว์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</si>
  <si>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</si>
  <si>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</si>
  <si>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</si>
  <si>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</si>
  <si>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</si>
  <si>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t>ห้องปฏิบัติการรับและเก็บรักษาน้ำนมดิบ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</si>
  <si>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</si>
  <si>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t>ห้องปฏิบัติการแปรรูปน้ำนม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</si>
  <si>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</si>
  <si>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t>ห้องตรวจสอบและควบคุมคุณภาพ</t>
  </si>
  <si>
    <t>น้ำนมดิบและผลิตภัณฑ์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</si>
  <si>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</si>
  <si>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t>ห้องบรรจุและเก็บรักษาผลิตภัณฑ์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</si>
  <si>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17</t>
    </r>
  </si>
  <si>
    <t>ห้องบรรยาย 1</t>
  </si>
  <si>
    <t>รหัสวิชา  3500-0005    ชื่อรายวิชา  อุตสาหกรรมเกษตรเบื้องต้น       จำนวนชั่วโมงต่อสัปดาห์................2...............     จำนวนชั่วโมงรวม…………40………………</t>
  </si>
  <si>
    <t>ชื่องาน / มาตรฐาน</t>
  </si>
  <si>
    <t>เวลา(ชม.)</t>
  </si>
  <si>
    <t>รหัสครุภัณฑ์</t>
  </si>
  <si>
    <t>จำนวน</t>
  </si>
  <si>
    <t>งานศึกษาหลักการในการดำเนินงานอุตสาหกรรมเกษตรจากโรงงาน</t>
  </si>
  <si>
    <t>1 เครื่อง</t>
  </si>
  <si>
    <t>ตัวอย่างใน VCD หรือ VDO ฯลฯ</t>
  </si>
  <si>
    <t>งานวางแผนการดำเนินงานด้านอุตสาหกรรมเกษตรจากกรณีศึกษา</t>
  </si>
  <si>
    <t>1 ชุด</t>
  </si>
  <si>
    <t>2 เครื่อง</t>
  </si>
  <si>
    <t>4 เครื่อง</t>
  </si>
  <si>
    <t>ห้องปฏิบัติการเคมี</t>
  </si>
  <si>
    <t>รหัสวิชา 3507-2001      ชื่อรายวิชา อินทรีย์เคมี       จำนวนชั่วโมงต่อสัปดาห์...........4........   จำนวนชั่วโมงรวม…………80………………</t>
  </si>
  <si>
    <t>งานจำแนกประเภทของสารอินทรีย์</t>
  </si>
  <si>
    <t xml:space="preserve">ชุดปฏิบัติการทางเคมี 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</si>
  <si>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</si>
  <si>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t>งานการจุดเยือกแข็งของสารอินทรีย์</t>
  </si>
  <si>
    <t>รหัสพื้นที่…………Ai01……………….         พื้นที่ปฏิบัติงาน   ห้องบรรยายรวม</t>
  </si>
  <si>
    <t>FORM5/1</t>
  </si>
  <si>
    <t>FORM5/2</t>
  </si>
  <si>
    <t>FORM5/3</t>
  </si>
  <si>
    <t>4.  เครื่องวัดแอลกอฮอล์</t>
  </si>
  <si>
    <t>FORM5/4</t>
  </si>
  <si>
    <t xml:space="preserve">เครื่องทำน้ำกลั่น </t>
  </si>
  <si>
    <t>FORM5/5</t>
  </si>
  <si>
    <t>FORM5/6</t>
  </si>
  <si>
    <t>FORM5/7</t>
  </si>
  <si>
    <t>FORM5/8</t>
  </si>
  <si>
    <t xml:space="preserve">9.  เครื่องทำน้ำรอ้น  </t>
  </si>
  <si>
    <t>FORM5/9</t>
  </si>
  <si>
    <t>FORM5/10</t>
  </si>
  <si>
    <t>FORM5/11</t>
  </si>
  <si>
    <t>FORM5/12</t>
  </si>
  <si>
    <t>FORM5/13</t>
  </si>
  <si>
    <t>FORM5/14</t>
  </si>
  <si>
    <t>FORM5/15</t>
  </si>
  <si>
    <t>FORM5/16</t>
  </si>
  <si>
    <t>FORM5/17</t>
  </si>
  <si>
    <t>FORM5/18</t>
  </si>
  <si>
    <t>FORM5/19</t>
  </si>
  <si>
    <t>FORM6/1</t>
  </si>
  <si>
    <t>FORM6/2</t>
  </si>
  <si>
    <t>FORM6/3</t>
  </si>
  <si>
    <t>FORM6/4</t>
  </si>
  <si>
    <t>FORM6/5</t>
  </si>
  <si>
    <t>1  ชุด</t>
  </si>
  <si>
    <t>งานหาจุดหลอมเหลวของสารอินทรีย์</t>
  </si>
  <si>
    <t>งานทำการกลั่นและหรือสกัดสารอินทรีย์</t>
  </si>
  <si>
    <t>งานเปรียบเทียบปฏิกิริยาของสารอินทรีย์</t>
  </si>
  <si>
    <t>ห้องปฏิบัติการควบคุมคุณภาพอาหารสัตว์</t>
  </si>
  <si>
    <t>รหัสวิชา  3507-2002      ชื่อรายวิชา  ชีวเคมีเบื้องต้น      จำนวนชั่วโมงต่อสัปดาห์........4...........   จำนวนชั่วโมงรวม……80……………………</t>
  </si>
  <si>
    <t>งานศึกษาหลักการและกระบวนการพื้นฐานเกี่ยวกับชีวเคมี</t>
  </si>
  <si>
    <t>งานวิเคราะห์การเปลี่ยนแปลงของสารชีวโมเลกุลในกระบวนการเมตาโบลิซึม</t>
  </si>
  <si>
    <t>ประเภทวิชา…………..เกษตรกรรม……...….                          สาขาวิชา…………...อุตสาหกรรมเกษตร…..............       สาขางาน........….ผลิตภัณฑ์สัตว์………….</t>
  </si>
  <si>
    <t>รหัสพื้นที่………….Ai 02…………………….              พื้นที่ปฏิบัติงาน      ห้องปฏิบัติการทางเคมี</t>
  </si>
  <si>
    <t>1.  ชุดกรองสารด้วยแรงดันสูญญากาศ (Suction pump)</t>
  </si>
  <si>
    <t>2.  เครื่องกวนสารละลายด้วยแม่เหล็ก</t>
  </si>
  <si>
    <t>3.  เครื่องชั่งไฟฟ้าละเอียด ทศนิยม ไม่น้อยกว่า 2  ตำแหน่ง</t>
  </si>
  <si>
    <t>4.  ตู้ใส่สารเคมี</t>
  </si>
  <si>
    <t>5.  ตู้เก็บอุปกรณ์</t>
  </si>
  <si>
    <t>6.  โต๊ะปฏิบัติการวิทยาศาสตร์พร้อมเก้าอี้</t>
  </si>
  <si>
    <t>7.  เตาแก๊ส  พร้อมอุปกรณ์</t>
  </si>
  <si>
    <t>8.  อุปกรณ์และเครื่องแก้วในห้องวิทยาศาสตร์</t>
  </si>
  <si>
    <t>9.  เครื่องฉายภาพข้ามศรีษะ พร้อมจอรับภาพ</t>
  </si>
  <si>
    <t>10. กระดานไวท์บอร์ด  122 x 245  ซม.</t>
  </si>
  <si>
    <t>11. โต๊ะครูผู้สอนพร้อมเก้าอี้</t>
  </si>
  <si>
    <t>รหัสพื้นที่………….Ai 03…………………….              พื้นที่ปฏิบัติงาน      ห้องปฏิบัติการควบคุมคุณภาพอาหาร</t>
  </si>
  <si>
    <t>1.  pH - meter ชนิดตั้งโต๊ะ</t>
  </si>
  <si>
    <t xml:space="preserve">2.  เครื่องวัดความหวาน </t>
  </si>
  <si>
    <t xml:space="preserve">3.  เครื่องวัดความเค็ม </t>
  </si>
  <si>
    <t>5.  เครื่องวัดความข้นหนืดในอาหาร</t>
  </si>
  <si>
    <t>6.  โถดูดความชื้น</t>
  </si>
  <si>
    <t>7.  ตู้อบความร้อนสูง</t>
  </si>
  <si>
    <t xml:space="preserve">8.  ตู้บ่มเชื้อ </t>
  </si>
  <si>
    <t>9.  อ่างควบคุมอุณหภูมิ (Water bath)</t>
  </si>
  <si>
    <t>10. กล้องจุลทรรศน์ กำลังขยายสูง 1000 เท่าแบบ 2 ตา</t>
  </si>
  <si>
    <t>11. ตู้ดูดควันพิษ</t>
  </si>
  <si>
    <t>12. หม้อนึ่งความดันแบบใช้ไฟฟ้า</t>
  </si>
  <si>
    <t>13. เครื่องกรองน้ำ แบบ Reverse  osmosis</t>
  </si>
  <si>
    <t>14. เครื่องชั่งละเอียด ชนิดไฟฟ้า ทศนิยม 2 ตำแหน่ง</t>
  </si>
  <si>
    <t>15. เตาแก๊สพร้อมอุปกรณ์ (ในห้องปฏิบัติการ)</t>
  </si>
  <si>
    <t>16. ตู้เก็บสารเคมี</t>
  </si>
  <si>
    <t>17. ตู้เก็บเครื่องมือ อุปกรณ์</t>
  </si>
  <si>
    <t xml:space="preserve">19. โต๊ะอ่างล้างอุปกรณ์ หัวก๊อก2 ก๊อก สำหรับห้องปฏิบัติการ </t>
  </si>
  <si>
    <t>20. ชุดตรวจสอบคุณภาพภาชนะบรรจุกระป๋อง</t>
  </si>
  <si>
    <t xml:space="preserve">21. เครื่องตรวจสอบคุณภาพน้ำในสนาม </t>
  </si>
  <si>
    <t>22. เครื่องฉายภาพข้ามศรีษะ พร้อมจอรับภาพ</t>
  </si>
  <si>
    <t>23. กระดานไวท์บอร์ด  ขนาด 122 x 245  ซม.</t>
  </si>
  <si>
    <t>24. โต๊ะครูผู้สอนพร้อมเก้าอี้</t>
  </si>
  <si>
    <t>รหัสพื้นที่…………….…Ai 07……………….            พื้นที่ปฏิบัติงาน   ห้องปฏิบัติการบรรจุภัณฑ์</t>
  </si>
  <si>
    <t>1.  เครื่องผนึกถุงพลาสติกแบบสูญญากาศ</t>
  </si>
  <si>
    <t>2.  เครื่องห่อภาชนะด้วยพลาสติกยืด</t>
  </si>
  <si>
    <t>3.  เครื่องบรรจุหีบห่อ</t>
  </si>
  <si>
    <t>4.  คอมพิวเตอร์พร้อมอุปกรณ์ และ Printer พร้อมโต๊ะวาง</t>
  </si>
  <si>
    <t>5.  เครื่องปิดกระป๋อง แบบกึ่งอัตโนมัติ</t>
  </si>
  <si>
    <t>6.  หม้อนึ่งความดันไฟฟ้า</t>
  </si>
  <si>
    <t>8.  พัดลมโคจร</t>
  </si>
  <si>
    <t>9.  เครื่องถ่ายเอกสาร</t>
  </si>
  <si>
    <t>11. เครื่องฉายภาพข้ามศรีษะ พร้อมจอรับภาพ</t>
  </si>
  <si>
    <t>12. กระดานไวท์บอร์ด  ขนาด 122 x 245  ซม.</t>
  </si>
  <si>
    <t>13. โต๊ะครูผู้สอนพร้อมเก้าอี้</t>
  </si>
  <si>
    <t>รหัสพื้นที่………….…Ai 08…………………       พื้นที่ปฏิบัติงาน   ห้องจำหน่ายผลิตภัณฑ์</t>
  </si>
  <si>
    <t>1.  ตู้โชว์ผลิตภัณฑ์ บานเลื่อน 2 ชั้น</t>
  </si>
  <si>
    <t xml:space="preserve">2.  ชั้นวางสินค้าจำหน่าย  3 ชั้น </t>
  </si>
  <si>
    <t>3.  ตู้เย็นขนาด 20 คิวบิคฟุต</t>
  </si>
  <si>
    <t>4.  ตู้แช่เย็น ขนาด  32  คิวบิคฟุต</t>
  </si>
  <si>
    <t xml:space="preserve">5.  ตู้แช่แข็ง </t>
  </si>
  <si>
    <t>6.  ตู้เก็บอุปกรณ์</t>
  </si>
  <si>
    <t>7.  ตู้เก็บเอกสาร 4 ลิ้นชัก</t>
  </si>
  <si>
    <t>8.  ปืนยิงราคา</t>
  </si>
  <si>
    <t>9.  โต๊ะปฏิบัติการมีลิ้นชัก  พร้อมเก้าอี้</t>
  </si>
  <si>
    <t>10. ป้ายนิเทศ</t>
  </si>
  <si>
    <t>11. เครื่องคำณวณเลขไฟฟ้า  12 หลัก</t>
  </si>
  <si>
    <t>12. พัดลมโคจร</t>
  </si>
  <si>
    <t>13. พัดลมระบายอากาศ</t>
  </si>
  <si>
    <t>รหัสพื้นที่…………….…Ai 09…………………              พื้นที่ปฏิบัติงาน   อาคารพักสัตว์ก่อนฆ่า</t>
  </si>
  <si>
    <t>รหัสพื้นที่……………….…Ai 10…………………         พื้นที่ปฏิบัติงาน   อาคารฆ่าและชำแหละสัตว์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</si>
  <si>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10001 </t>
    </r>
  </si>
  <si>
    <t>1.  เครื่องช๊อตไฟฟ้า</t>
  </si>
  <si>
    <t>2.  เครื่องยิงยาสลบโค กระบือ</t>
  </si>
  <si>
    <t>3.  มีดฆ่าและชำแหละ</t>
  </si>
  <si>
    <t>4.  รอกไฟฟ้า พร้อมรางขนย้ายซาก และอุปกรณ์</t>
  </si>
  <si>
    <t>5.  โต๊ะขนย้ายซากสุกร</t>
  </si>
  <si>
    <t>6.  โต๊ะขนย้ายซากโค กระบือ</t>
  </si>
  <si>
    <t>7.  เครื่องขูดขนสุกรอัตโนมัติ</t>
  </si>
  <si>
    <t>8.  เครื่องถอนขนไก่</t>
  </si>
  <si>
    <t>11. เลื่อยผ่าซาก</t>
  </si>
  <si>
    <t>12. อ่างล้างมือ ปรับอุณหภูมิได้</t>
  </si>
  <si>
    <t xml:space="preserve">13. เครื่องชั่ง พิกัด 200 กก. </t>
  </si>
  <si>
    <t>14. เครื่องชั่ง พิกัด  60  กก.</t>
  </si>
  <si>
    <t>15. เครื่องลับมีดไฟฟ้า</t>
  </si>
  <si>
    <t>16. ตะขอแขวนซากสุกร</t>
  </si>
  <si>
    <t>17. ตะขอแขวนซากโค กระบือ</t>
  </si>
  <si>
    <t>18. ตู้เก็บเครื่องมือและอุปกรณ์</t>
  </si>
  <si>
    <t>19. เตาแก๊ส พร้อมอุปกรณ์</t>
  </si>
  <si>
    <t>20. ตู้เย็นแช่ผลิตภัณฑ์</t>
  </si>
  <si>
    <t>21. บันไดตัดแต่งซาก</t>
  </si>
  <si>
    <t>22. บันไดตรวจคุณภาพซาก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</si>
  <si>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10002</t>
    </r>
  </si>
  <si>
    <t>Ai 10004</t>
  </si>
  <si>
    <t>รหัสพื้นที่…………...…Ai 12…………………              พื้นที่ปฏิบัติงาน   ห้องปฏิบัติการแปรรูปเนื้อสัตว์</t>
  </si>
  <si>
    <t>รหัสพื้นที่……………….…Ai 11…………………         พื้นที่ปฏิบัติงาน   ห้องปฏิบัติการตัดแต่งเนื้อสัตว์</t>
  </si>
  <si>
    <t>1.  โต๊ะปฏิบัติการตัดแต่งเนื้อสัตว์ พร้อมเก้าอี้</t>
  </si>
  <si>
    <t>2.  อ่างล้างมือ ปรับอุณหภูมิได้</t>
  </si>
  <si>
    <t>3.  มีดตัดแต่ง</t>
  </si>
  <si>
    <t>4.  โต๊ะขนย้ายเนื้อสัตว์</t>
  </si>
  <si>
    <t>5.  อุปกรณ์เก็บและขนย้ายเนื้อสัตว์</t>
  </si>
  <si>
    <t>6.  เลื่อยตัดกระดูกซากสัตว์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</si>
  <si>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12001</t>
    </r>
  </si>
  <si>
    <t>1.  เครื่องชั่งไฟฟ้าชนิดละเอียดทศนิยม  2  ตำแหน่ง</t>
  </si>
  <si>
    <t>2.  เครื่องชั่งพิกัด   10  กก.</t>
  </si>
  <si>
    <t>3.  เครื่องชั่งพิกัด  100  กก.</t>
  </si>
  <si>
    <t>8.  เครื่องอัดไส้กรอกอัตโนมัติ</t>
  </si>
  <si>
    <t>9.  เครื่องมัดไส้กรอก</t>
  </si>
  <si>
    <t>10. ตู้อบและรมควัน</t>
  </si>
  <si>
    <t>11. เครื่องฉีดน้ำเกลือ</t>
  </si>
  <si>
    <t>12. เครื่องรัดแหนม</t>
  </si>
  <si>
    <t>13. เครื่องหั่นหนังสุกร</t>
  </si>
  <si>
    <t>14. เครื่องคั่วหมูหยอง</t>
  </si>
  <si>
    <t>15. เครื่องปั้นลูกชิ้น</t>
  </si>
  <si>
    <t>16. หม้อต้มลูกชิ้น</t>
  </si>
  <si>
    <t>17. มีดหั่น  มีดสับ</t>
  </si>
  <si>
    <t>18. โต๊ะปฏิบัติการแปรรูปเนื้อ  พร้อมเก้าอี้</t>
  </si>
  <si>
    <t>19. ตู้เก็บเครื่องมือและอุปกรณ์</t>
  </si>
  <si>
    <t>20. เตาแก๊ส พร้อมอุปกรณ์</t>
  </si>
  <si>
    <t>21. ตู้เย็นเก็บเนื้อและผลิตภัณฑ์</t>
  </si>
  <si>
    <t>22. อ่างล้างมือและอุปกรณ์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</si>
</sst>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_-* #,##0.0_-;\-* #,##0.0_-;_-* &quot;-&quot;??_-;_-@_-"/>
    <numFmt numFmtId="191" formatCode="_-* #,##0_-;\-* #,##0_-;_-* &quot;-&quot;??_-;_-@_-"/>
    <numFmt numFmtId="192" formatCode="#,##0;[Red]#,##0"/>
    <numFmt numFmtId="193" formatCode="_-* #,##0.000_-;\-* #,##0.000_-;_-* &quot;-&quot;??_-;_-@_-"/>
  </numFmts>
  <fonts count="19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4"/>
      <color indexed="18"/>
      <name val="Cordia New"/>
      <family val="2"/>
    </font>
    <font>
      <sz val="13"/>
      <name val="Cordia New"/>
      <family val="2"/>
    </font>
    <font>
      <b/>
      <sz val="18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2"/>
      <name val="CordiaUPC"/>
      <family val="2"/>
    </font>
    <font>
      <b/>
      <sz val="16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91" fontId="0" fillId="0" borderId="1" xfId="15" applyNumberFormat="1" applyBorder="1" applyAlignment="1">
      <alignment/>
    </xf>
    <xf numFmtId="191" fontId="0" fillId="0" borderId="1" xfId="15" applyNumberFormat="1" applyBorder="1" applyAlignment="1">
      <alignment horizontal="center"/>
    </xf>
    <xf numFmtId="191" fontId="0" fillId="0" borderId="1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91" fontId="0" fillId="0" borderId="1" xfId="15" applyNumberFormat="1" applyFont="1" applyBorder="1" applyAlignment="1">
      <alignment/>
    </xf>
    <xf numFmtId="191" fontId="0" fillId="0" borderId="5" xfId="15" applyNumberFormat="1" applyBorder="1" applyAlignment="1">
      <alignment/>
    </xf>
    <xf numFmtId="191" fontId="0" fillId="0" borderId="1" xfId="15" applyNumberFormat="1" applyBorder="1" applyAlignment="1">
      <alignment horizontal="center"/>
    </xf>
    <xf numFmtId="191" fontId="0" fillId="0" borderId="1" xfId="15" applyNumberFormat="1" applyBorder="1" applyAlignment="1">
      <alignment/>
    </xf>
    <xf numFmtId="0" fontId="0" fillId="0" borderId="7" xfId="0" applyBorder="1" applyAlignment="1">
      <alignment/>
    </xf>
    <xf numFmtId="191" fontId="0" fillId="0" borderId="2" xfId="15" applyNumberFormat="1" applyBorder="1" applyAlignment="1">
      <alignment horizontal="center"/>
    </xf>
    <xf numFmtId="191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91" fontId="0" fillId="0" borderId="7" xfId="15" applyNumberFormat="1" applyBorder="1" applyAlignment="1">
      <alignment horizontal="center"/>
    </xf>
    <xf numFmtId="191" fontId="0" fillId="0" borderId="7" xfId="0" applyNumberFormat="1" applyBorder="1" applyAlignment="1">
      <alignment/>
    </xf>
    <xf numFmtId="0" fontId="0" fillId="0" borderId="13" xfId="0" applyBorder="1" applyAlignment="1">
      <alignment horizontal="center"/>
    </xf>
    <xf numFmtId="191" fontId="0" fillId="0" borderId="7" xfId="15" applyNumberFormat="1" applyBorder="1" applyAlignment="1">
      <alignment/>
    </xf>
    <xf numFmtId="0" fontId="0" fillId="0" borderId="5" xfId="0" applyBorder="1" applyAlignment="1">
      <alignment shrinkToFit="1"/>
    </xf>
    <xf numFmtId="191" fontId="5" fillId="0" borderId="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191" fontId="6" fillId="0" borderId="1" xfId="15" applyNumberFormat="1" applyFont="1" applyBorder="1" applyAlignment="1">
      <alignment horizontal="center"/>
    </xf>
    <xf numFmtId="191" fontId="6" fillId="0" borderId="1" xfId="0" applyNumberFormat="1" applyFont="1" applyBorder="1" applyAlignment="1">
      <alignment/>
    </xf>
    <xf numFmtId="191" fontId="6" fillId="0" borderId="1" xfId="15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191" fontId="7" fillId="0" borderId="1" xfId="15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191" fontId="6" fillId="0" borderId="5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92" fontId="0" fillId="0" borderId="0" xfId="0" applyNumberFormat="1" applyAlignment="1">
      <alignment/>
    </xf>
    <xf numFmtId="191" fontId="0" fillId="0" borderId="13" xfId="15" applyNumberFormat="1" applyBorder="1" applyAlignment="1">
      <alignment horizontal="center"/>
    </xf>
    <xf numFmtId="191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191" fontId="0" fillId="0" borderId="2" xfId="15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9" xfId="0" applyFont="1" applyBorder="1" applyAlignment="1">
      <alignment/>
    </xf>
    <xf numFmtId="191" fontId="0" fillId="0" borderId="7" xfId="15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92" fontId="0" fillId="0" borderId="0" xfId="0" applyNumberFormat="1" applyBorder="1" applyAlignment="1">
      <alignment/>
    </xf>
    <xf numFmtId="19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0" fontId="6" fillId="0" borderId="10" xfId="0" applyFont="1" applyBorder="1" applyAlignment="1">
      <alignment/>
    </xf>
    <xf numFmtId="191" fontId="0" fillId="0" borderId="2" xfId="15" applyNumberFormat="1" applyBorder="1" applyAlignment="1">
      <alignment/>
    </xf>
    <xf numFmtId="0" fontId="0" fillId="0" borderId="1" xfId="0" applyBorder="1" applyAlignment="1">
      <alignment shrinkToFit="1"/>
    </xf>
    <xf numFmtId="0" fontId="0" fillId="0" borderId="14" xfId="0" applyBorder="1" applyAlignment="1">
      <alignment/>
    </xf>
    <xf numFmtId="191" fontId="6" fillId="0" borderId="2" xfId="15" applyNumberFormat="1" applyFont="1" applyBorder="1" applyAlignment="1">
      <alignment/>
    </xf>
    <xf numFmtId="191" fontId="6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191" fontId="6" fillId="0" borderId="7" xfId="15" applyNumberFormat="1" applyFont="1" applyBorder="1" applyAlignment="1">
      <alignment/>
    </xf>
    <xf numFmtId="191" fontId="6" fillId="0" borderId="7" xfId="0" applyNumberFormat="1" applyFont="1" applyBorder="1" applyAlignment="1">
      <alignment/>
    </xf>
    <xf numFmtId="191" fontId="0" fillId="0" borderId="0" xfId="15" applyNumberFormat="1" applyBorder="1" applyAlignment="1">
      <alignment/>
    </xf>
    <xf numFmtId="191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191" fontId="0" fillId="0" borderId="0" xfId="15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1" xfId="0" applyFont="1" applyBorder="1" applyAlignment="1">
      <alignment/>
    </xf>
    <xf numFmtId="19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91" fontId="0" fillId="0" borderId="1" xfId="0" applyNumberFormat="1" applyBorder="1" applyAlignment="1">
      <alignment horizontal="center"/>
    </xf>
    <xf numFmtId="191" fontId="0" fillId="0" borderId="15" xfId="15" applyNumberFormat="1" applyBorder="1" applyAlignment="1">
      <alignment/>
    </xf>
    <xf numFmtId="191" fontId="0" fillId="0" borderId="15" xfId="0" applyNumberFormat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9" xfId="0" applyBorder="1" applyAlignment="1">
      <alignment shrinkToFit="1"/>
    </xf>
    <xf numFmtId="191" fontId="0" fillId="0" borderId="7" xfId="15" applyNumberForma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91" fontId="0" fillId="0" borderId="15" xfId="15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91" fontId="0" fillId="0" borderId="16" xfId="15" applyNumberForma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92" fontId="1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91" fontId="0" fillId="0" borderId="16" xfId="15" applyNumberFormat="1" applyBorder="1" applyAlignment="1">
      <alignment/>
    </xf>
    <xf numFmtId="191" fontId="0" fillId="0" borderId="13" xfId="15" applyNumberForma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92" fontId="11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192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91" fontId="11" fillId="0" borderId="0" xfId="0" applyNumberFormat="1" applyFont="1" applyAlignment="1">
      <alignment/>
    </xf>
    <xf numFmtId="0" fontId="1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 shrinkToFit="1"/>
    </xf>
    <xf numFmtId="191" fontId="0" fillId="0" borderId="13" xfId="15" applyNumberFormat="1" applyBorder="1" applyAlignment="1">
      <alignment horizontal="center"/>
    </xf>
    <xf numFmtId="0" fontId="0" fillId="0" borderId="13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91" fontId="0" fillId="0" borderId="17" xfId="15" applyNumberFormat="1" applyBorder="1" applyAlignment="1">
      <alignment horizontal="center"/>
    </xf>
    <xf numFmtId="191" fontId="0" fillId="0" borderId="18" xfId="15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92" fontId="11" fillId="0" borderId="18" xfId="0" applyNumberFormat="1" applyFont="1" applyBorder="1" applyAlignment="1">
      <alignment/>
    </xf>
    <xf numFmtId="191" fontId="0" fillId="0" borderId="15" xfId="15" applyNumberForma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/>
    </xf>
    <xf numFmtId="191" fontId="6" fillId="0" borderId="15" xfId="15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91" fontId="6" fillId="0" borderId="18" xfId="15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/>
    </xf>
    <xf numFmtId="191" fontId="6" fillId="0" borderId="17" xfId="15" applyNumberFormat="1" applyFont="1" applyBorder="1" applyAlignment="1">
      <alignment/>
    </xf>
    <xf numFmtId="0" fontId="6" fillId="0" borderId="18" xfId="0" applyFont="1" applyBorder="1" applyAlignment="1">
      <alignment/>
    </xf>
    <xf numFmtId="191" fontId="6" fillId="0" borderId="15" xfId="15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191" fontId="6" fillId="0" borderId="23" xfId="15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191" fontId="6" fillId="0" borderId="17" xfId="15" applyNumberFormat="1" applyFont="1" applyBorder="1" applyAlignment="1">
      <alignment horizontal="center"/>
    </xf>
    <xf numFmtId="0" fontId="0" fillId="0" borderId="25" xfId="0" applyBorder="1" applyAlignment="1">
      <alignment/>
    </xf>
    <xf numFmtId="191" fontId="0" fillId="0" borderId="18" xfId="15" applyNumberForma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91" fontId="6" fillId="0" borderId="16" xfId="15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7" xfId="0" applyBorder="1" applyAlignment="1">
      <alignment/>
    </xf>
    <xf numFmtId="191" fontId="0" fillId="0" borderId="16" xfId="15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91" fontId="11" fillId="0" borderId="15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192" fontId="11" fillId="0" borderId="13" xfId="0" applyNumberFormat="1" applyFont="1" applyBorder="1" applyAlignment="1">
      <alignment/>
    </xf>
    <xf numFmtId="191" fontId="0" fillId="0" borderId="17" xfId="15" applyNumberFormat="1" applyBorder="1" applyAlignment="1">
      <alignment/>
    </xf>
    <xf numFmtId="0" fontId="0" fillId="0" borderId="8" xfId="0" applyBorder="1" applyAlignment="1">
      <alignment shrinkToFit="1"/>
    </xf>
    <xf numFmtId="0" fontId="15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justify"/>
    </xf>
    <xf numFmtId="0" fontId="12" fillId="0" borderId="15" xfId="0" applyFont="1" applyBorder="1" applyAlignment="1">
      <alignment/>
    </xf>
    <xf numFmtId="0" fontId="18" fillId="0" borderId="18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191" fontId="11" fillId="0" borderId="13" xfId="15" applyNumberFormat="1" applyFont="1" applyBorder="1" applyAlignment="1">
      <alignment/>
    </xf>
    <xf numFmtId="191" fontId="11" fillId="0" borderId="16" xfId="15" applyNumberFormat="1" applyFont="1" applyBorder="1" applyAlignment="1">
      <alignment/>
    </xf>
    <xf numFmtId="0" fontId="11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91" fontId="5" fillId="0" borderId="7" xfId="0" applyNumberFormat="1" applyFont="1" applyBorder="1" applyAlignment="1">
      <alignment shrinkToFit="1"/>
    </xf>
    <xf numFmtId="191" fontId="5" fillId="0" borderId="1" xfId="0" applyNumberFormat="1" applyFont="1" applyBorder="1" applyAlignment="1">
      <alignment horizontal="center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 horizontal="center" shrinkToFit="1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Font="1" applyBorder="1" applyAlignment="1">
      <alignment/>
    </xf>
    <xf numFmtId="3" fontId="0" fillId="0" borderId="7" xfId="0" applyNumberFormat="1" applyFont="1" applyBorder="1" applyAlignment="1">
      <alignment horizontal="center" shrinkToFi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5" xfId="0" applyFont="1" applyBorder="1" applyAlignment="1">
      <alignment shrinkToFit="1"/>
    </xf>
    <xf numFmtId="191" fontId="0" fillId="0" borderId="18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59</xdr:row>
      <xdr:rowOff>95250</xdr:rowOff>
    </xdr:from>
    <xdr:to>
      <xdr:col>8</xdr:col>
      <xdr:colOff>514350</xdr:colOff>
      <xdr:row>60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8915400" y="1639252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63</xdr:row>
      <xdr:rowOff>95250</xdr:rowOff>
    </xdr:from>
    <xdr:to>
      <xdr:col>8</xdr:col>
      <xdr:colOff>514350</xdr:colOff>
      <xdr:row>64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8915400" y="1749742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59</xdr:row>
      <xdr:rowOff>95250</xdr:rowOff>
    </xdr:from>
    <xdr:to>
      <xdr:col>3</xdr:col>
      <xdr:colOff>781050</xdr:colOff>
      <xdr:row>60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619625" y="165639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781050</xdr:colOff>
      <xdr:row>63</xdr:row>
      <xdr:rowOff>95250</xdr:rowOff>
    </xdr:from>
    <xdr:to>
      <xdr:col>3</xdr:col>
      <xdr:colOff>781050</xdr:colOff>
      <xdr:row>64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4619625" y="176688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75" zoomScaleNormal="75" workbookViewId="0" topLeftCell="A72">
      <selection activeCell="C86" sqref="C86"/>
    </sheetView>
  </sheetViews>
  <sheetFormatPr defaultColWidth="9.140625" defaultRowHeight="21.75"/>
  <cols>
    <col min="1" max="1" width="6.8515625" style="249" customWidth="1"/>
    <col min="2" max="2" width="10.8515625" style="249" customWidth="1"/>
    <col min="3" max="3" width="43.57421875" style="249" customWidth="1"/>
    <col min="4" max="6" width="6.7109375" style="249" customWidth="1"/>
    <col min="7" max="7" width="9.140625" style="249" customWidth="1"/>
    <col min="8" max="8" width="35.421875" style="249" customWidth="1"/>
    <col min="9" max="9" width="7.7109375" style="249" customWidth="1"/>
    <col min="10" max="10" width="15.421875" style="249" customWidth="1"/>
    <col min="11" max="16384" width="9.140625" style="249" customWidth="1"/>
  </cols>
  <sheetData>
    <row r="1" spans="1:10" ht="21.75">
      <c r="A1" s="287" t="s">
        <v>421</v>
      </c>
      <c r="B1" s="287"/>
      <c r="C1" s="287"/>
      <c r="D1" s="287"/>
      <c r="E1" s="287"/>
      <c r="F1" s="287"/>
      <c r="G1" s="287"/>
      <c r="H1" s="287"/>
      <c r="I1" s="287"/>
      <c r="J1" s="248"/>
    </row>
    <row r="2" spans="1:9" ht="21.75">
      <c r="A2" s="282" t="s">
        <v>255</v>
      </c>
      <c r="B2" s="282"/>
      <c r="C2" s="282"/>
      <c r="D2" s="282"/>
      <c r="E2" s="282"/>
      <c r="F2" s="282"/>
      <c r="G2" s="282"/>
      <c r="H2" s="282"/>
      <c r="I2" s="282"/>
    </row>
    <row r="3" spans="1:9" ht="21.75">
      <c r="A3" s="283" t="s">
        <v>764</v>
      </c>
      <c r="B3" s="283"/>
      <c r="C3" s="283"/>
      <c r="D3" s="283"/>
      <c r="E3" s="283"/>
      <c r="F3" s="283"/>
      <c r="G3" s="283"/>
      <c r="H3" s="283"/>
      <c r="I3" s="283"/>
    </row>
    <row r="4" spans="1:10" ht="21.75">
      <c r="A4" s="280" t="s">
        <v>602</v>
      </c>
      <c r="B4" s="280" t="s">
        <v>1200</v>
      </c>
      <c r="C4" s="280" t="s">
        <v>604</v>
      </c>
      <c r="D4" s="284" t="s">
        <v>422</v>
      </c>
      <c r="E4" s="285"/>
      <c r="F4" s="286"/>
      <c r="G4" s="280" t="s">
        <v>1169</v>
      </c>
      <c r="H4" s="280" t="s">
        <v>1096</v>
      </c>
      <c r="I4" s="216" t="s">
        <v>423</v>
      </c>
      <c r="J4" s="280" t="s">
        <v>603</v>
      </c>
    </row>
    <row r="5" spans="1:10" ht="21.75">
      <c r="A5" s="281"/>
      <c r="B5" s="281"/>
      <c r="C5" s="281"/>
      <c r="D5" s="217" t="s">
        <v>613</v>
      </c>
      <c r="E5" s="217" t="s">
        <v>273</v>
      </c>
      <c r="F5" s="217" t="s">
        <v>424</v>
      </c>
      <c r="G5" s="281"/>
      <c r="H5" s="281"/>
      <c r="I5" s="218" t="s">
        <v>425</v>
      </c>
      <c r="J5" s="281"/>
    </row>
    <row r="6" spans="1:10" ht="21.75">
      <c r="A6" s="114">
        <v>1</v>
      </c>
      <c r="B6" s="220" t="s">
        <v>274</v>
      </c>
      <c r="C6" s="221" t="s">
        <v>985</v>
      </c>
      <c r="D6" s="220">
        <v>1</v>
      </c>
      <c r="E6" s="220">
        <v>1</v>
      </c>
      <c r="F6" s="250">
        <v>40</v>
      </c>
      <c r="G6" s="251" t="s">
        <v>765</v>
      </c>
      <c r="H6" s="252" t="s">
        <v>1140</v>
      </c>
      <c r="I6" s="251">
        <f>9*13.5</f>
        <v>121.5</v>
      </c>
      <c r="J6" s="252"/>
    </row>
    <row r="7" spans="1:10" ht="21.75">
      <c r="A7" s="157"/>
      <c r="B7" s="240"/>
      <c r="C7" s="241" t="s">
        <v>986</v>
      </c>
      <c r="D7" s="240"/>
      <c r="E7" s="240"/>
      <c r="F7" s="253">
        <v>40</v>
      </c>
      <c r="G7" s="253"/>
      <c r="H7" s="254"/>
      <c r="I7" s="255"/>
      <c r="J7" s="254"/>
    </row>
    <row r="8" spans="1:10" ht="21.75">
      <c r="A8" s="157">
        <v>2</v>
      </c>
      <c r="B8" s="240" t="s">
        <v>1095</v>
      </c>
      <c r="C8" s="241" t="s">
        <v>632</v>
      </c>
      <c r="D8" s="240">
        <v>1</v>
      </c>
      <c r="E8" s="240">
        <v>1</v>
      </c>
      <c r="F8" s="253">
        <v>40</v>
      </c>
      <c r="G8" s="157"/>
      <c r="H8" s="219"/>
      <c r="I8" s="157"/>
      <c r="J8" s="254"/>
    </row>
    <row r="9" spans="1:10" ht="21.75">
      <c r="A9" s="157">
        <v>3</v>
      </c>
      <c r="B9" s="240" t="s">
        <v>276</v>
      </c>
      <c r="C9" s="241" t="s">
        <v>633</v>
      </c>
      <c r="D9" s="240">
        <v>40</v>
      </c>
      <c r="E9" s="240">
        <v>40</v>
      </c>
      <c r="F9" s="253">
        <v>40</v>
      </c>
      <c r="G9" s="157"/>
      <c r="H9" s="219"/>
      <c r="I9" s="157"/>
      <c r="J9" s="254"/>
    </row>
    <row r="10" spans="1:10" ht="21.75">
      <c r="A10" s="157">
        <v>4</v>
      </c>
      <c r="B10" s="240" t="s">
        <v>277</v>
      </c>
      <c r="C10" s="241" t="s">
        <v>634</v>
      </c>
      <c r="D10" s="240">
        <v>1</v>
      </c>
      <c r="E10" s="240">
        <v>1</v>
      </c>
      <c r="F10" s="253">
        <v>40</v>
      </c>
      <c r="G10" s="253"/>
      <c r="H10" s="254"/>
      <c r="I10" s="256"/>
      <c r="J10" s="254"/>
    </row>
    <row r="11" spans="1:10" ht="21.75">
      <c r="A11" s="157">
        <v>5</v>
      </c>
      <c r="B11" s="240" t="s">
        <v>278</v>
      </c>
      <c r="C11" s="241" t="s">
        <v>636</v>
      </c>
      <c r="D11" s="240">
        <v>1</v>
      </c>
      <c r="E11" s="240">
        <v>1</v>
      </c>
      <c r="F11" s="253">
        <v>40</v>
      </c>
      <c r="G11" s="253"/>
      <c r="H11" s="254"/>
      <c r="I11" s="253"/>
      <c r="J11" s="254"/>
    </row>
    <row r="12" spans="1:10" ht="21.75">
      <c r="A12" s="157">
        <v>6</v>
      </c>
      <c r="B12" s="240" t="s">
        <v>279</v>
      </c>
      <c r="C12" s="241" t="s">
        <v>957</v>
      </c>
      <c r="D12" s="240">
        <v>2</v>
      </c>
      <c r="E12" s="240">
        <v>2</v>
      </c>
      <c r="F12" s="253">
        <v>40</v>
      </c>
      <c r="G12" s="253"/>
      <c r="H12" s="254"/>
      <c r="I12" s="253"/>
      <c r="J12" s="254"/>
    </row>
    <row r="13" spans="1:10" ht="21.75">
      <c r="A13" s="157">
        <v>7</v>
      </c>
      <c r="B13" s="240" t="s">
        <v>280</v>
      </c>
      <c r="C13" s="241" t="s">
        <v>895</v>
      </c>
      <c r="D13" s="240">
        <v>1</v>
      </c>
      <c r="E13" s="240">
        <v>1</v>
      </c>
      <c r="F13" s="253">
        <v>40</v>
      </c>
      <c r="G13" s="157"/>
      <c r="H13" s="219"/>
      <c r="I13" s="157"/>
      <c r="J13" s="254"/>
    </row>
    <row r="14" spans="1:10" ht="21.75">
      <c r="A14" s="157">
        <v>8</v>
      </c>
      <c r="B14" s="240" t="s">
        <v>281</v>
      </c>
      <c r="C14" s="241" t="s">
        <v>637</v>
      </c>
      <c r="D14" s="240">
        <v>1</v>
      </c>
      <c r="E14" s="240">
        <v>1</v>
      </c>
      <c r="F14" s="253">
        <v>40</v>
      </c>
      <c r="G14" s="157"/>
      <c r="H14" s="219"/>
      <c r="I14" s="157"/>
      <c r="J14" s="254"/>
    </row>
    <row r="15" spans="1:10" ht="21.75">
      <c r="A15" s="157">
        <v>9</v>
      </c>
      <c r="B15" s="240" t="s">
        <v>282</v>
      </c>
      <c r="C15" s="241" t="s">
        <v>639</v>
      </c>
      <c r="D15" s="240">
        <v>2</v>
      </c>
      <c r="E15" s="240">
        <v>2</v>
      </c>
      <c r="F15" s="253">
        <v>40</v>
      </c>
      <c r="G15" s="157"/>
      <c r="H15" s="219"/>
      <c r="I15" s="157"/>
      <c r="J15" s="254"/>
    </row>
    <row r="16" spans="1:10" ht="21.75">
      <c r="A16" s="157">
        <v>10</v>
      </c>
      <c r="B16" s="240" t="s">
        <v>283</v>
      </c>
      <c r="C16" s="241" t="s">
        <v>640</v>
      </c>
      <c r="D16" s="240">
        <v>1</v>
      </c>
      <c r="E16" s="240">
        <v>1</v>
      </c>
      <c r="F16" s="253">
        <v>40</v>
      </c>
      <c r="G16" s="253"/>
      <c r="H16" s="254"/>
      <c r="I16" s="253"/>
      <c r="J16" s="254"/>
    </row>
    <row r="17" spans="1:10" ht="21.75">
      <c r="A17" s="157">
        <v>11</v>
      </c>
      <c r="B17" s="240" t="s">
        <v>284</v>
      </c>
      <c r="C17" s="241" t="s">
        <v>521</v>
      </c>
      <c r="D17" s="240">
        <v>4</v>
      </c>
      <c r="E17" s="240">
        <v>4</v>
      </c>
      <c r="F17" s="253">
        <v>40</v>
      </c>
      <c r="G17" s="157"/>
      <c r="H17" s="219"/>
      <c r="I17" s="157"/>
      <c r="J17" s="254"/>
    </row>
    <row r="18" spans="1:10" ht="21.75">
      <c r="A18" s="157">
        <v>12</v>
      </c>
      <c r="B18" s="240" t="s">
        <v>285</v>
      </c>
      <c r="C18" s="241" t="s">
        <v>522</v>
      </c>
      <c r="D18" s="240">
        <v>1</v>
      </c>
      <c r="E18" s="240">
        <v>1</v>
      </c>
      <c r="F18" s="253">
        <v>40</v>
      </c>
      <c r="G18" s="157"/>
      <c r="H18" s="219"/>
      <c r="I18" s="157"/>
      <c r="J18" s="254"/>
    </row>
    <row r="19" spans="1:10" ht="21.75">
      <c r="A19" s="157">
        <v>13</v>
      </c>
      <c r="B19" s="240" t="s">
        <v>288</v>
      </c>
      <c r="C19" s="241" t="s">
        <v>635</v>
      </c>
      <c r="D19" s="240">
        <v>1</v>
      </c>
      <c r="E19" s="240">
        <v>1</v>
      </c>
      <c r="F19" s="253">
        <v>40</v>
      </c>
      <c r="G19" s="253"/>
      <c r="H19" s="254"/>
      <c r="I19" s="253"/>
      <c r="J19" s="254"/>
    </row>
    <row r="20" spans="1:10" ht="21.75">
      <c r="A20" s="157">
        <v>14</v>
      </c>
      <c r="B20" s="240" t="s">
        <v>289</v>
      </c>
      <c r="C20" s="241" t="s">
        <v>523</v>
      </c>
      <c r="D20" s="240">
        <v>1</v>
      </c>
      <c r="E20" s="240">
        <v>1</v>
      </c>
      <c r="F20" s="253">
        <v>40</v>
      </c>
      <c r="G20" s="253"/>
      <c r="H20" s="254"/>
      <c r="I20" s="253"/>
      <c r="J20" s="254"/>
    </row>
    <row r="21" spans="1:10" ht="21.75">
      <c r="A21" s="157">
        <v>15</v>
      </c>
      <c r="B21" s="240" t="s">
        <v>291</v>
      </c>
      <c r="C21" s="241" t="s">
        <v>638</v>
      </c>
      <c r="D21" s="240">
        <v>2</v>
      </c>
      <c r="E21" s="240">
        <v>2</v>
      </c>
      <c r="F21" s="253">
        <v>40</v>
      </c>
      <c r="G21" s="254"/>
      <c r="H21" s="254"/>
      <c r="I21" s="254"/>
      <c r="J21" s="254"/>
    </row>
    <row r="22" spans="1:10" ht="21.75">
      <c r="A22" s="257"/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0" ht="21.75">
      <c r="A23" s="287" t="s">
        <v>421</v>
      </c>
      <c r="B23" s="287"/>
      <c r="C23" s="287"/>
      <c r="D23" s="287"/>
      <c r="E23" s="287"/>
      <c r="F23" s="287"/>
      <c r="G23" s="287"/>
      <c r="H23" s="287"/>
      <c r="I23" s="287"/>
      <c r="J23" s="248"/>
    </row>
    <row r="24" spans="1:9" ht="21.75">
      <c r="A24" s="282" t="s">
        <v>255</v>
      </c>
      <c r="B24" s="282"/>
      <c r="C24" s="282"/>
      <c r="D24" s="282"/>
      <c r="E24" s="282"/>
      <c r="F24" s="282"/>
      <c r="G24" s="282"/>
      <c r="H24" s="282"/>
      <c r="I24" s="282"/>
    </row>
    <row r="25" spans="1:9" ht="21.75">
      <c r="A25" s="283" t="s">
        <v>764</v>
      </c>
      <c r="B25" s="283"/>
      <c r="C25" s="283"/>
      <c r="D25" s="283"/>
      <c r="E25" s="283"/>
      <c r="F25" s="283"/>
      <c r="G25" s="283"/>
      <c r="H25" s="283"/>
      <c r="I25" s="283"/>
    </row>
    <row r="26" spans="1:10" ht="21.75">
      <c r="A26" s="280" t="s">
        <v>602</v>
      </c>
      <c r="B26" s="280" t="s">
        <v>1200</v>
      </c>
      <c r="C26" s="280" t="s">
        <v>604</v>
      </c>
      <c r="D26" s="284" t="s">
        <v>422</v>
      </c>
      <c r="E26" s="285"/>
      <c r="F26" s="286"/>
      <c r="G26" s="280" t="s">
        <v>1169</v>
      </c>
      <c r="H26" s="280" t="s">
        <v>1096</v>
      </c>
      <c r="I26" s="216" t="s">
        <v>423</v>
      </c>
      <c r="J26" s="280" t="s">
        <v>603</v>
      </c>
    </row>
    <row r="27" spans="1:10" ht="21.75">
      <c r="A27" s="281"/>
      <c r="B27" s="281"/>
      <c r="C27" s="281"/>
      <c r="D27" s="217" t="s">
        <v>613</v>
      </c>
      <c r="E27" s="217" t="s">
        <v>273</v>
      </c>
      <c r="F27" s="217" t="s">
        <v>424</v>
      </c>
      <c r="G27" s="281"/>
      <c r="H27" s="281"/>
      <c r="I27" s="218" t="s">
        <v>425</v>
      </c>
      <c r="J27" s="281"/>
    </row>
    <row r="28" spans="1:10" ht="21.75">
      <c r="A28" s="114">
        <v>16</v>
      </c>
      <c r="B28" s="251" t="s">
        <v>292</v>
      </c>
      <c r="C28" s="258" t="s">
        <v>951</v>
      </c>
      <c r="D28" s="251">
        <v>4</v>
      </c>
      <c r="E28" s="114">
        <v>4</v>
      </c>
      <c r="F28" s="250">
        <v>40</v>
      </c>
      <c r="G28" s="251"/>
      <c r="H28" s="252"/>
      <c r="I28" s="251"/>
      <c r="J28" s="252"/>
    </row>
    <row r="29" spans="1:10" ht="21.75">
      <c r="A29" s="157">
        <v>17</v>
      </c>
      <c r="B29" s="240" t="s">
        <v>832</v>
      </c>
      <c r="C29" s="241" t="s">
        <v>648</v>
      </c>
      <c r="D29" s="240">
        <v>1</v>
      </c>
      <c r="E29" s="157">
        <v>11</v>
      </c>
      <c r="F29" s="253">
        <v>40</v>
      </c>
      <c r="G29" s="253" t="s">
        <v>766</v>
      </c>
      <c r="H29" s="254" t="s">
        <v>1119</v>
      </c>
      <c r="I29" s="253">
        <f>9*9</f>
        <v>81</v>
      </c>
      <c r="J29" s="254"/>
    </row>
    <row r="30" spans="1:10" ht="21.75">
      <c r="A30" s="157">
        <v>18</v>
      </c>
      <c r="B30" s="240" t="s">
        <v>833</v>
      </c>
      <c r="C30" s="241" t="s">
        <v>530</v>
      </c>
      <c r="D30" s="240">
        <v>1</v>
      </c>
      <c r="E30" s="240">
        <v>1</v>
      </c>
      <c r="F30" s="253">
        <v>40</v>
      </c>
      <c r="G30" s="253"/>
      <c r="H30" s="254"/>
      <c r="I30" s="259"/>
      <c r="J30" s="254"/>
    </row>
    <row r="31" spans="1:10" ht="21.75">
      <c r="A31" s="157">
        <v>19</v>
      </c>
      <c r="B31" s="240" t="s">
        <v>834</v>
      </c>
      <c r="C31" s="241" t="s">
        <v>574</v>
      </c>
      <c r="D31" s="240">
        <v>1</v>
      </c>
      <c r="E31" s="240">
        <v>1</v>
      </c>
      <c r="F31" s="253">
        <v>40</v>
      </c>
      <c r="G31" s="253"/>
      <c r="H31" s="254"/>
      <c r="I31" s="157"/>
      <c r="J31" s="254"/>
    </row>
    <row r="32" spans="1:10" ht="21.75">
      <c r="A32" s="157">
        <v>20</v>
      </c>
      <c r="B32" s="240" t="s">
        <v>835</v>
      </c>
      <c r="C32" s="241" t="s">
        <v>655</v>
      </c>
      <c r="D32" s="240">
        <v>1</v>
      </c>
      <c r="E32" s="240">
        <v>1</v>
      </c>
      <c r="F32" s="253">
        <v>40</v>
      </c>
      <c r="G32" s="253"/>
      <c r="H32" s="254"/>
      <c r="I32" s="157"/>
      <c r="J32" s="254"/>
    </row>
    <row r="33" spans="1:10" ht="21.75">
      <c r="A33" s="157">
        <v>21</v>
      </c>
      <c r="B33" s="240" t="s">
        <v>836</v>
      </c>
      <c r="C33" s="241" t="s">
        <v>575</v>
      </c>
      <c r="D33" s="240">
        <v>1</v>
      </c>
      <c r="E33" s="240">
        <v>1</v>
      </c>
      <c r="F33" s="253">
        <v>40</v>
      </c>
      <c r="G33" s="253"/>
      <c r="H33" s="254"/>
      <c r="I33" s="157"/>
      <c r="J33" s="254"/>
    </row>
    <row r="34" spans="1:10" ht="21.75">
      <c r="A34" s="122">
        <v>22</v>
      </c>
      <c r="B34" s="253" t="s">
        <v>837</v>
      </c>
      <c r="C34" s="135" t="s">
        <v>296</v>
      </c>
      <c r="D34" s="253">
        <v>1</v>
      </c>
      <c r="E34" s="157">
        <v>24</v>
      </c>
      <c r="F34" s="253">
        <v>40</v>
      </c>
      <c r="G34" s="253" t="s">
        <v>767</v>
      </c>
      <c r="H34" s="254" t="s">
        <v>1123</v>
      </c>
      <c r="I34" s="253">
        <f>9*9</f>
        <v>81</v>
      </c>
      <c r="J34" s="254"/>
    </row>
    <row r="35" spans="1:10" ht="21.75">
      <c r="A35" s="122">
        <v>23</v>
      </c>
      <c r="B35" s="253" t="s">
        <v>838</v>
      </c>
      <c r="C35" s="254" t="s">
        <v>545</v>
      </c>
      <c r="D35" s="253">
        <v>1</v>
      </c>
      <c r="E35" s="253">
        <v>1</v>
      </c>
      <c r="F35" s="253">
        <v>40</v>
      </c>
      <c r="G35" s="157"/>
      <c r="H35" s="219"/>
      <c r="I35" s="157"/>
      <c r="J35" s="254"/>
    </row>
    <row r="36" spans="1:10" ht="21.75">
      <c r="A36" s="122">
        <v>24</v>
      </c>
      <c r="B36" s="253" t="s">
        <v>839</v>
      </c>
      <c r="C36" s="135" t="s">
        <v>546</v>
      </c>
      <c r="D36" s="253">
        <v>1</v>
      </c>
      <c r="E36" s="253">
        <v>1</v>
      </c>
      <c r="F36" s="253">
        <v>40</v>
      </c>
      <c r="G36" s="157"/>
      <c r="H36" s="219"/>
      <c r="I36" s="157"/>
      <c r="J36" s="254"/>
    </row>
    <row r="37" spans="1:10" ht="21.75">
      <c r="A37" s="122">
        <v>25</v>
      </c>
      <c r="B37" s="253" t="s">
        <v>840</v>
      </c>
      <c r="C37" s="135" t="s">
        <v>547</v>
      </c>
      <c r="D37" s="253">
        <v>1</v>
      </c>
      <c r="E37" s="253">
        <v>1</v>
      </c>
      <c r="F37" s="253">
        <v>40</v>
      </c>
      <c r="G37" s="253"/>
      <c r="H37" s="254"/>
      <c r="I37" s="157"/>
      <c r="J37" s="254"/>
    </row>
    <row r="38" spans="1:10" ht="21.75">
      <c r="A38" s="122">
        <v>26</v>
      </c>
      <c r="B38" s="253" t="s">
        <v>841</v>
      </c>
      <c r="C38" s="135" t="s">
        <v>548</v>
      </c>
      <c r="D38" s="253">
        <v>1</v>
      </c>
      <c r="E38" s="253">
        <v>1</v>
      </c>
      <c r="F38" s="253">
        <v>40</v>
      </c>
      <c r="G38" s="157"/>
      <c r="H38" s="219"/>
      <c r="I38" s="157"/>
      <c r="J38" s="254"/>
    </row>
    <row r="39" spans="1:10" ht="21.75">
      <c r="A39" s="122">
        <v>27</v>
      </c>
      <c r="B39" s="253" t="s">
        <v>842</v>
      </c>
      <c r="C39" s="254" t="s">
        <v>599</v>
      </c>
      <c r="D39" s="253">
        <v>1</v>
      </c>
      <c r="E39" s="253">
        <v>1</v>
      </c>
      <c r="F39" s="253">
        <v>40</v>
      </c>
      <c r="G39" s="157"/>
      <c r="H39" s="219"/>
      <c r="I39" s="157"/>
      <c r="J39" s="254"/>
    </row>
    <row r="40" spans="1:10" ht="21.75">
      <c r="A40" s="122">
        <v>28</v>
      </c>
      <c r="B40" s="253" t="s">
        <v>843</v>
      </c>
      <c r="C40" s="254" t="s">
        <v>956</v>
      </c>
      <c r="D40" s="253">
        <v>1</v>
      </c>
      <c r="E40" s="253">
        <v>1</v>
      </c>
      <c r="F40" s="253">
        <v>40</v>
      </c>
      <c r="G40" s="253"/>
      <c r="H40" s="254"/>
      <c r="I40" s="259"/>
      <c r="J40" s="254"/>
    </row>
    <row r="41" spans="1:10" ht="21.75">
      <c r="A41" s="122">
        <v>29</v>
      </c>
      <c r="B41" s="253" t="s">
        <v>844</v>
      </c>
      <c r="C41" s="254" t="s">
        <v>600</v>
      </c>
      <c r="D41" s="253">
        <v>1</v>
      </c>
      <c r="E41" s="253">
        <v>1</v>
      </c>
      <c r="F41" s="253">
        <v>40</v>
      </c>
      <c r="G41" s="157"/>
      <c r="H41" s="219"/>
      <c r="I41" s="157"/>
      <c r="J41" s="254"/>
    </row>
    <row r="42" spans="1:10" ht="21.75">
      <c r="A42" s="131">
        <v>30</v>
      </c>
      <c r="B42" s="250" t="s">
        <v>845</v>
      </c>
      <c r="C42" s="262" t="s">
        <v>601</v>
      </c>
      <c r="D42" s="250">
        <v>2</v>
      </c>
      <c r="E42" s="250">
        <v>2</v>
      </c>
      <c r="F42" s="250">
        <v>40</v>
      </c>
      <c r="G42" s="157"/>
      <c r="H42" s="219"/>
      <c r="I42" s="157"/>
      <c r="J42" s="254"/>
    </row>
    <row r="43" spans="1:10" ht="21.75">
      <c r="A43" s="253">
        <v>31</v>
      </c>
      <c r="B43" s="253" t="s">
        <v>846</v>
      </c>
      <c r="C43" s="254" t="s">
        <v>951</v>
      </c>
      <c r="D43" s="253">
        <v>4</v>
      </c>
      <c r="E43" s="253">
        <v>4</v>
      </c>
      <c r="F43" s="253">
        <v>40</v>
      </c>
      <c r="G43" s="254"/>
      <c r="H43" s="254"/>
      <c r="I43" s="254"/>
      <c r="J43" s="254"/>
    </row>
    <row r="44" spans="1:10" ht="21.75">
      <c r="A44" s="257"/>
      <c r="B44" s="257"/>
      <c r="C44" s="257"/>
      <c r="D44" s="257"/>
      <c r="E44" s="257"/>
      <c r="F44" s="257"/>
      <c r="G44" s="257"/>
      <c r="H44" s="257"/>
      <c r="I44" s="257"/>
      <c r="J44" s="257"/>
    </row>
    <row r="45" spans="1:10" ht="21.75">
      <c r="A45" s="287" t="s">
        <v>421</v>
      </c>
      <c r="B45" s="287"/>
      <c r="C45" s="287"/>
      <c r="D45" s="287"/>
      <c r="E45" s="287"/>
      <c r="F45" s="287"/>
      <c r="G45" s="287"/>
      <c r="H45" s="287"/>
      <c r="I45" s="287"/>
      <c r="J45" s="248"/>
    </row>
    <row r="46" spans="1:9" ht="21.75">
      <c r="A46" s="282" t="s">
        <v>255</v>
      </c>
      <c r="B46" s="282"/>
      <c r="C46" s="282"/>
      <c r="D46" s="282"/>
      <c r="E46" s="282"/>
      <c r="F46" s="282"/>
      <c r="G46" s="282"/>
      <c r="H46" s="282"/>
      <c r="I46" s="282"/>
    </row>
    <row r="47" spans="1:9" ht="21.75">
      <c r="A47" s="283" t="s">
        <v>764</v>
      </c>
      <c r="B47" s="283"/>
      <c r="C47" s="283"/>
      <c r="D47" s="283"/>
      <c r="E47" s="283"/>
      <c r="F47" s="283"/>
      <c r="G47" s="283"/>
      <c r="H47" s="283"/>
      <c r="I47" s="283"/>
    </row>
    <row r="48" spans="1:10" ht="21.75">
      <c r="A48" s="280" t="s">
        <v>602</v>
      </c>
      <c r="B48" s="280" t="s">
        <v>1200</v>
      </c>
      <c r="C48" s="280" t="s">
        <v>604</v>
      </c>
      <c r="D48" s="284" t="s">
        <v>422</v>
      </c>
      <c r="E48" s="285"/>
      <c r="F48" s="286"/>
      <c r="G48" s="280" t="s">
        <v>1169</v>
      </c>
      <c r="H48" s="280" t="s">
        <v>1096</v>
      </c>
      <c r="I48" s="216" t="s">
        <v>423</v>
      </c>
      <c r="J48" s="280" t="s">
        <v>603</v>
      </c>
    </row>
    <row r="49" spans="1:10" ht="21.75">
      <c r="A49" s="281"/>
      <c r="B49" s="281"/>
      <c r="C49" s="281"/>
      <c r="D49" s="217" t="s">
        <v>613</v>
      </c>
      <c r="E49" s="217" t="s">
        <v>273</v>
      </c>
      <c r="F49" s="217" t="s">
        <v>424</v>
      </c>
      <c r="G49" s="281"/>
      <c r="H49" s="281"/>
      <c r="I49" s="218" t="s">
        <v>425</v>
      </c>
      <c r="J49" s="281"/>
    </row>
    <row r="50" spans="1:10" ht="21.75">
      <c r="A50" s="119">
        <v>32</v>
      </c>
      <c r="B50" s="253" t="s">
        <v>847</v>
      </c>
      <c r="C50" s="254" t="s">
        <v>532</v>
      </c>
      <c r="D50" s="251">
        <v>1</v>
      </c>
      <c r="E50" s="251">
        <v>1</v>
      </c>
      <c r="F50" s="250">
        <v>40</v>
      </c>
      <c r="G50" s="251"/>
      <c r="H50" s="252"/>
      <c r="I50" s="263"/>
      <c r="J50" s="252"/>
    </row>
    <row r="51" spans="1:10" ht="21.75">
      <c r="A51" s="122">
        <v>33</v>
      </c>
      <c r="B51" s="253" t="s">
        <v>536</v>
      </c>
      <c r="C51" s="264" t="s">
        <v>538</v>
      </c>
      <c r="D51" s="253">
        <v>1</v>
      </c>
      <c r="E51" s="253">
        <v>1</v>
      </c>
      <c r="F51" s="253">
        <v>40</v>
      </c>
      <c r="G51" s="253"/>
      <c r="H51" s="254"/>
      <c r="I51" s="255"/>
      <c r="J51" s="254"/>
    </row>
    <row r="52" spans="1:10" ht="21.75">
      <c r="A52" s="122">
        <v>34</v>
      </c>
      <c r="B52" s="253" t="s">
        <v>535</v>
      </c>
      <c r="C52" s="254" t="s">
        <v>544</v>
      </c>
      <c r="D52" s="253">
        <v>1</v>
      </c>
      <c r="E52" s="253">
        <v>1</v>
      </c>
      <c r="F52" s="253">
        <v>40</v>
      </c>
      <c r="G52" s="253"/>
      <c r="H52" s="254"/>
      <c r="I52" s="255"/>
      <c r="J52" s="254"/>
    </row>
    <row r="53" spans="1:10" ht="21.75">
      <c r="A53" s="122">
        <v>35</v>
      </c>
      <c r="B53" s="253" t="s">
        <v>848</v>
      </c>
      <c r="C53" s="241" t="s">
        <v>650</v>
      </c>
      <c r="D53" s="240">
        <v>1</v>
      </c>
      <c r="E53" s="157">
        <v>13</v>
      </c>
      <c r="F53" s="253">
        <v>40</v>
      </c>
      <c r="G53" s="253" t="s">
        <v>768</v>
      </c>
      <c r="H53" s="254" t="s">
        <v>1127</v>
      </c>
      <c r="I53" s="253">
        <f>4*9</f>
        <v>36</v>
      </c>
      <c r="J53" s="254"/>
    </row>
    <row r="54" spans="1:10" ht="21.75">
      <c r="A54" s="122">
        <v>36</v>
      </c>
      <c r="B54" s="253" t="s">
        <v>769</v>
      </c>
      <c r="C54" s="264" t="s">
        <v>301</v>
      </c>
      <c r="D54" s="240">
        <v>1</v>
      </c>
      <c r="E54" s="157">
        <v>13</v>
      </c>
      <c r="F54" s="253">
        <v>40</v>
      </c>
      <c r="G54" s="253" t="s">
        <v>770</v>
      </c>
      <c r="H54" s="254" t="s">
        <v>1134</v>
      </c>
      <c r="I54" s="253">
        <f>4.5*4.5</f>
        <v>20.25</v>
      </c>
      <c r="J54" s="254"/>
    </row>
    <row r="55" spans="1:10" ht="21.75">
      <c r="A55" s="122">
        <v>37</v>
      </c>
      <c r="B55" s="253" t="s">
        <v>850</v>
      </c>
      <c r="C55" s="162" t="s">
        <v>593</v>
      </c>
      <c r="D55" s="240">
        <v>1</v>
      </c>
      <c r="E55" s="157">
        <v>1</v>
      </c>
      <c r="F55" s="253">
        <v>40</v>
      </c>
      <c r="G55" s="253"/>
      <c r="H55" s="254"/>
      <c r="I55" s="253"/>
      <c r="J55" s="254"/>
    </row>
    <row r="56" spans="1:10" ht="21.75">
      <c r="A56" s="122">
        <v>38</v>
      </c>
      <c r="B56" s="250" t="s">
        <v>851</v>
      </c>
      <c r="C56" s="265" t="s">
        <v>594</v>
      </c>
      <c r="D56" s="240">
        <v>2</v>
      </c>
      <c r="E56" s="157">
        <v>2</v>
      </c>
      <c r="F56" s="253">
        <v>40</v>
      </c>
      <c r="G56" s="157"/>
      <c r="H56" s="219"/>
      <c r="I56" s="157"/>
      <c r="J56" s="254"/>
    </row>
    <row r="57" spans="1:10" ht="21.75">
      <c r="A57" s="122">
        <v>39</v>
      </c>
      <c r="B57" s="253" t="s">
        <v>854</v>
      </c>
      <c r="C57" s="264" t="s">
        <v>964</v>
      </c>
      <c r="D57" s="253">
        <v>1</v>
      </c>
      <c r="E57" s="253">
        <v>1</v>
      </c>
      <c r="F57" s="253">
        <v>40</v>
      </c>
      <c r="G57" s="253" t="s">
        <v>771</v>
      </c>
      <c r="H57" s="254" t="s">
        <v>1150</v>
      </c>
      <c r="I57" s="253">
        <f>4.5*9</f>
        <v>40.5</v>
      </c>
      <c r="J57" s="254"/>
    </row>
    <row r="58" spans="1:10" ht="21.75">
      <c r="A58" s="122">
        <v>40</v>
      </c>
      <c r="B58" s="253" t="s">
        <v>855</v>
      </c>
      <c r="C58" s="162" t="s">
        <v>965</v>
      </c>
      <c r="D58" s="253">
        <v>1</v>
      </c>
      <c r="E58" s="253">
        <v>1</v>
      </c>
      <c r="F58" s="253">
        <v>40</v>
      </c>
      <c r="G58" s="253"/>
      <c r="H58" s="254"/>
      <c r="I58" s="253"/>
      <c r="J58" s="254"/>
    </row>
    <row r="59" spans="1:10" ht="21.75">
      <c r="A59" s="122">
        <v>41</v>
      </c>
      <c r="B59" s="253" t="s">
        <v>856</v>
      </c>
      <c r="C59" s="264" t="s">
        <v>660</v>
      </c>
      <c r="D59" s="253">
        <v>1</v>
      </c>
      <c r="E59" s="253">
        <v>1</v>
      </c>
      <c r="F59" s="253">
        <v>40</v>
      </c>
      <c r="G59" s="253"/>
      <c r="H59" s="254"/>
      <c r="I59" s="253"/>
      <c r="J59" s="254"/>
    </row>
    <row r="60" spans="1:10" ht="21.75">
      <c r="A60" s="122">
        <v>42</v>
      </c>
      <c r="B60" s="240" t="s">
        <v>857</v>
      </c>
      <c r="C60" s="241" t="s">
        <v>652</v>
      </c>
      <c r="D60" s="240">
        <v>1</v>
      </c>
      <c r="E60" s="157">
        <v>22</v>
      </c>
      <c r="F60" s="253">
        <v>40</v>
      </c>
      <c r="G60" s="253" t="s">
        <v>772</v>
      </c>
      <c r="H60" s="254" t="s">
        <v>1152</v>
      </c>
      <c r="I60" s="253">
        <f>9*9</f>
        <v>81</v>
      </c>
      <c r="J60" s="254"/>
    </row>
    <row r="61" spans="1:10" ht="21.75">
      <c r="A61" s="122">
        <v>43</v>
      </c>
      <c r="B61" s="240" t="s">
        <v>858</v>
      </c>
      <c r="C61" s="241" t="s">
        <v>661</v>
      </c>
      <c r="D61" s="240">
        <v>1</v>
      </c>
      <c r="E61" s="240">
        <v>1</v>
      </c>
      <c r="F61" s="253">
        <v>40</v>
      </c>
      <c r="G61" s="157"/>
      <c r="H61" s="219"/>
      <c r="I61" s="157"/>
      <c r="J61" s="254"/>
    </row>
    <row r="62" spans="1:10" ht="21.75">
      <c r="A62" s="122">
        <v>44</v>
      </c>
      <c r="B62" s="240" t="s">
        <v>859</v>
      </c>
      <c r="C62" s="241" t="s">
        <v>676</v>
      </c>
      <c r="D62" s="240">
        <v>1</v>
      </c>
      <c r="E62" s="240">
        <v>1</v>
      </c>
      <c r="F62" s="253">
        <v>40</v>
      </c>
      <c r="G62" s="157"/>
      <c r="H62" s="219"/>
      <c r="I62" s="157"/>
      <c r="J62" s="254"/>
    </row>
    <row r="63" spans="1:10" ht="21.75">
      <c r="A63" s="122">
        <v>45</v>
      </c>
      <c r="B63" s="240" t="s">
        <v>860</v>
      </c>
      <c r="C63" s="241" t="s">
        <v>564</v>
      </c>
      <c r="D63" s="240">
        <v>1</v>
      </c>
      <c r="E63" s="240">
        <v>1</v>
      </c>
      <c r="F63" s="253">
        <v>40</v>
      </c>
      <c r="G63" s="253"/>
      <c r="H63" s="254"/>
      <c r="I63" s="253"/>
      <c r="J63" s="254"/>
    </row>
    <row r="64" spans="1:10" ht="21.75">
      <c r="A64" s="122">
        <v>46</v>
      </c>
      <c r="B64" s="240" t="s">
        <v>922</v>
      </c>
      <c r="C64" s="241" t="s">
        <v>971</v>
      </c>
      <c r="D64" s="240">
        <v>1</v>
      </c>
      <c r="E64" s="240">
        <v>1</v>
      </c>
      <c r="F64" s="253">
        <v>40</v>
      </c>
      <c r="G64" s="157"/>
      <c r="H64" s="219"/>
      <c r="I64" s="157"/>
      <c r="J64" s="254"/>
    </row>
    <row r="65" spans="1:10" ht="21.75">
      <c r="A65" s="122">
        <v>47</v>
      </c>
      <c r="B65" s="253" t="s">
        <v>862</v>
      </c>
      <c r="C65" s="264" t="s">
        <v>653</v>
      </c>
      <c r="D65" s="253">
        <v>1</v>
      </c>
      <c r="E65" s="157">
        <v>6</v>
      </c>
      <c r="F65" s="253">
        <v>40</v>
      </c>
      <c r="G65" s="253" t="s">
        <v>773</v>
      </c>
      <c r="H65" s="254" t="s">
        <v>1154</v>
      </c>
      <c r="I65" s="253">
        <f>4.5*9</f>
        <v>40.5</v>
      </c>
      <c r="J65" s="254"/>
    </row>
    <row r="66" spans="1:10" ht="21.75">
      <c r="A66" s="276">
        <v>48</v>
      </c>
      <c r="B66" s="266" t="s">
        <v>863</v>
      </c>
      <c r="C66" s="267" t="s">
        <v>186</v>
      </c>
      <c r="D66" s="266">
        <v>1</v>
      </c>
      <c r="E66" s="266">
        <v>1</v>
      </c>
      <c r="F66" s="266">
        <v>40</v>
      </c>
      <c r="G66" s="266"/>
      <c r="H66" s="257"/>
      <c r="I66" s="266"/>
      <c r="J66" s="257"/>
    </row>
    <row r="67" spans="1:10" ht="21.75">
      <c r="A67" s="287" t="s">
        <v>421</v>
      </c>
      <c r="B67" s="287"/>
      <c r="C67" s="287"/>
      <c r="D67" s="287"/>
      <c r="E67" s="287"/>
      <c r="F67" s="287"/>
      <c r="G67" s="287"/>
      <c r="H67" s="287"/>
      <c r="I67" s="287"/>
      <c r="J67" s="248"/>
    </row>
    <row r="68" spans="1:9" ht="21.75">
      <c r="A68" s="282" t="s">
        <v>255</v>
      </c>
      <c r="B68" s="282"/>
      <c r="C68" s="282"/>
      <c r="D68" s="282"/>
      <c r="E68" s="282"/>
      <c r="F68" s="282"/>
      <c r="G68" s="282"/>
      <c r="H68" s="282"/>
      <c r="I68" s="282"/>
    </row>
    <row r="69" spans="1:9" ht="21.75">
      <c r="A69" s="283" t="s">
        <v>764</v>
      </c>
      <c r="B69" s="283"/>
      <c r="C69" s="283"/>
      <c r="D69" s="283"/>
      <c r="E69" s="283"/>
      <c r="F69" s="283"/>
      <c r="G69" s="283"/>
      <c r="H69" s="283"/>
      <c r="I69" s="283"/>
    </row>
    <row r="70" spans="1:10" ht="21.75">
      <c r="A70" s="280" t="s">
        <v>602</v>
      </c>
      <c r="B70" s="280" t="s">
        <v>1200</v>
      </c>
      <c r="C70" s="280" t="s">
        <v>604</v>
      </c>
      <c r="D70" s="284" t="s">
        <v>422</v>
      </c>
      <c r="E70" s="285"/>
      <c r="F70" s="286"/>
      <c r="G70" s="280" t="s">
        <v>1169</v>
      </c>
      <c r="H70" s="280" t="s">
        <v>1096</v>
      </c>
      <c r="I70" s="216" t="s">
        <v>423</v>
      </c>
      <c r="J70" s="280" t="s">
        <v>603</v>
      </c>
    </row>
    <row r="71" spans="1:10" ht="21.75">
      <c r="A71" s="281"/>
      <c r="B71" s="281"/>
      <c r="C71" s="281"/>
      <c r="D71" s="217" t="s">
        <v>613</v>
      </c>
      <c r="E71" s="217" t="s">
        <v>273</v>
      </c>
      <c r="F71" s="217" t="s">
        <v>424</v>
      </c>
      <c r="G71" s="281"/>
      <c r="H71" s="281"/>
      <c r="I71" s="218" t="s">
        <v>425</v>
      </c>
      <c r="J71" s="281"/>
    </row>
    <row r="72" spans="1:10" ht="21.75">
      <c r="A72" s="119">
        <v>49</v>
      </c>
      <c r="B72" s="220" t="s">
        <v>864</v>
      </c>
      <c r="C72" s="221" t="s">
        <v>654</v>
      </c>
      <c r="D72" s="220">
        <v>1</v>
      </c>
      <c r="E72" s="220">
        <v>26</v>
      </c>
      <c r="F72" s="250">
        <v>40</v>
      </c>
      <c r="G72" s="250" t="s">
        <v>774</v>
      </c>
      <c r="H72" s="262" t="s">
        <v>1157</v>
      </c>
      <c r="I72" s="250">
        <f>4.5*9</f>
        <v>40.5</v>
      </c>
      <c r="J72" s="262"/>
    </row>
    <row r="73" spans="1:10" ht="21.75">
      <c r="A73" s="122">
        <v>50</v>
      </c>
      <c r="B73" s="240" t="s">
        <v>865</v>
      </c>
      <c r="C73" s="241" t="s">
        <v>198</v>
      </c>
      <c r="D73" s="240">
        <v>1</v>
      </c>
      <c r="E73" s="240">
        <v>1</v>
      </c>
      <c r="F73" s="253">
        <v>40</v>
      </c>
      <c r="G73" s="254"/>
      <c r="H73" s="254"/>
      <c r="I73" s="254"/>
      <c r="J73" s="254"/>
    </row>
    <row r="74" spans="1:10" ht="21.75">
      <c r="A74" s="122">
        <v>51</v>
      </c>
      <c r="B74" s="240" t="s">
        <v>866</v>
      </c>
      <c r="C74" s="241" t="s">
        <v>888</v>
      </c>
      <c r="D74" s="240">
        <v>1</v>
      </c>
      <c r="E74" s="240">
        <v>1</v>
      </c>
      <c r="F74" s="253">
        <v>40</v>
      </c>
      <c r="G74" s="254"/>
      <c r="H74" s="254"/>
      <c r="I74" s="254"/>
      <c r="J74" s="254"/>
    </row>
    <row r="75" spans="1:10" ht="21.75">
      <c r="A75" s="122">
        <v>52</v>
      </c>
      <c r="B75" s="253" t="s">
        <v>867</v>
      </c>
      <c r="C75" s="264" t="s">
        <v>657</v>
      </c>
      <c r="D75" s="253">
        <v>1</v>
      </c>
      <c r="E75" s="157">
        <v>9</v>
      </c>
      <c r="F75" s="253">
        <v>40</v>
      </c>
      <c r="G75" s="253" t="s">
        <v>775</v>
      </c>
      <c r="H75" s="254" t="s">
        <v>1187</v>
      </c>
      <c r="I75" s="253">
        <f>4.5*9</f>
        <v>40.5</v>
      </c>
      <c r="J75" s="254"/>
    </row>
    <row r="76" spans="1:10" ht="21.75">
      <c r="A76" s="122">
        <v>53</v>
      </c>
      <c r="B76" s="253" t="s">
        <v>868</v>
      </c>
      <c r="C76" s="264" t="s">
        <v>976</v>
      </c>
      <c r="D76" s="253">
        <v>2</v>
      </c>
      <c r="E76" s="157">
        <v>2</v>
      </c>
      <c r="F76" s="253">
        <v>40</v>
      </c>
      <c r="G76" s="253"/>
      <c r="H76" s="254"/>
      <c r="I76" s="259"/>
      <c r="J76" s="254"/>
    </row>
    <row r="77" spans="1:10" ht="21.75">
      <c r="A77" s="122">
        <v>54</v>
      </c>
      <c r="B77" s="253" t="s">
        <v>869</v>
      </c>
      <c r="C77" s="264" t="s">
        <v>226</v>
      </c>
      <c r="D77" s="253">
        <v>1</v>
      </c>
      <c r="E77" s="157">
        <v>1</v>
      </c>
      <c r="F77" s="253">
        <v>40</v>
      </c>
      <c r="G77" s="253"/>
      <c r="H77" s="254"/>
      <c r="I77" s="259"/>
      <c r="J77" s="254"/>
    </row>
    <row r="78" spans="1:10" ht="21.75">
      <c r="A78" s="122">
        <v>55</v>
      </c>
      <c r="B78" s="253" t="s">
        <v>870</v>
      </c>
      <c r="C78" s="264" t="s">
        <v>217</v>
      </c>
      <c r="D78" s="253">
        <v>1</v>
      </c>
      <c r="E78" s="157">
        <v>1</v>
      </c>
      <c r="F78" s="253">
        <v>40</v>
      </c>
      <c r="G78" s="253"/>
      <c r="H78" s="254"/>
      <c r="I78" s="157"/>
      <c r="J78" s="254"/>
    </row>
    <row r="79" spans="1:10" ht="21.75">
      <c r="A79" s="122">
        <v>56</v>
      </c>
      <c r="B79" s="253" t="s">
        <v>871</v>
      </c>
      <c r="C79" s="264" t="s">
        <v>225</v>
      </c>
      <c r="D79" s="253">
        <v>1</v>
      </c>
      <c r="E79" s="157">
        <v>1</v>
      </c>
      <c r="F79" s="253">
        <v>40</v>
      </c>
      <c r="G79" s="253"/>
      <c r="H79" s="254"/>
      <c r="I79" s="157"/>
      <c r="J79" s="254"/>
    </row>
    <row r="80" spans="1:10" ht="21.75">
      <c r="A80" s="122">
        <v>57</v>
      </c>
      <c r="B80" s="240" t="s">
        <v>872</v>
      </c>
      <c r="C80" s="241" t="s">
        <v>658</v>
      </c>
      <c r="D80" s="240">
        <v>1</v>
      </c>
      <c r="E80" s="157">
        <v>19</v>
      </c>
      <c r="F80" s="253">
        <v>40</v>
      </c>
      <c r="G80" s="253" t="s">
        <v>776</v>
      </c>
      <c r="H80" s="254" t="s">
        <v>1189</v>
      </c>
      <c r="I80" s="253">
        <f>9*9</f>
        <v>81</v>
      </c>
      <c r="J80" s="254"/>
    </row>
    <row r="81" spans="1:10" ht="21.75">
      <c r="A81" s="122">
        <v>58</v>
      </c>
      <c r="B81" s="240" t="s">
        <v>873</v>
      </c>
      <c r="C81" s="241" t="s">
        <v>889</v>
      </c>
      <c r="D81" s="240">
        <v>1</v>
      </c>
      <c r="E81" s="157">
        <v>1</v>
      </c>
      <c r="F81" s="253">
        <v>40</v>
      </c>
      <c r="G81" s="157"/>
      <c r="H81" s="219"/>
      <c r="I81" s="157"/>
      <c r="J81" s="254"/>
    </row>
    <row r="82" spans="1:10" ht="21.75">
      <c r="A82" s="122">
        <v>59</v>
      </c>
      <c r="B82" s="240" t="s">
        <v>874</v>
      </c>
      <c r="C82" s="241" t="s">
        <v>229</v>
      </c>
      <c r="D82" s="240">
        <v>1</v>
      </c>
      <c r="E82" s="157">
        <v>1</v>
      </c>
      <c r="F82" s="253">
        <v>40</v>
      </c>
      <c r="G82" s="157"/>
      <c r="H82" s="219"/>
      <c r="I82" s="157"/>
      <c r="J82" s="254"/>
    </row>
    <row r="83" spans="1:10" ht="21.75">
      <c r="A83" s="122">
        <v>60</v>
      </c>
      <c r="B83" s="240" t="s">
        <v>875</v>
      </c>
      <c r="C83" s="241" t="s">
        <v>231</v>
      </c>
      <c r="D83" s="240">
        <v>1</v>
      </c>
      <c r="E83" s="157">
        <v>1</v>
      </c>
      <c r="F83" s="253">
        <v>40</v>
      </c>
      <c r="G83" s="157"/>
      <c r="H83" s="219"/>
      <c r="I83" s="157"/>
      <c r="J83" s="254"/>
    </row>
    <row r="84" spans="1:10" ht="21.75">
      <c r="A84" s="122">
        <v>61</v>
      </c>
      <c r="B84" s="240" t="s">
        <v>876</v>
      </c>
      <c r="C84" s="241" t="s">
        <v>239</v>
      </c>
      <c r="D84" s="240">
        <v>1</v>
      </c>
      <c r="E84" s="157">
        <v>1</v>
      </c>
      <c r="F84" s="253">
        <v>40</v>
      </c>
      <c r="G84" s="253"/>
      <c r="H84" s="254"/>
      <c r="I84" s="157"/>
      <c r="J84" s="254"/>
    </row>
    <row r="85" spans="1:10" ht="21.75">
      <c r="A85" s="122">
        <v>62</v>
      </c>
      <c r="B85" s="240" t="s">
        <v>877</v>
      </c>
      <c r="C85" s="268" t="s">
        <v>801</v>
      </c>
      <c r="D85" s="240">
        <v>1</v>
      </c>
      <c r="E85" s="157">
        <v>1</v>
      </c>
      <c r="F85" s="253">
        <v>40</v>
      </c>
      <c r="G85" s="157"/>
      <c r="H85" s="219"/>
      <c r="I85" s="157"/>
      <c r="J85" s="254"/>
    </row>
    <row r="86" spans="1:10" ht="21.75">
      <c r="A86" s="122">
        <v>63</v>
      </c>
      <c r="B86" s="240" t="s">
        <v>878</v>
      </c>
      <c r="C86" s="268" t="s">
        <v>242</v>
      </c>
      <c r="D86" s="240">
        <v>1</v>
      </c>
      <c r="E86" s="157">
        <v>1</v>
      </c>
      <c r="F86" s="253">
        <v>40</v>
      </c>
      <c r="G86" s="157"/>
      <c r="H86" s="219"/>
      <c r="I86" s="157"/>
      <c r="J86" s="254"/>
    </row>
    <row r="87" spans="1:10" ht="21.75">
      <c r="A87" s="122">
        <v>64</v>
      </c>
      <c r="B87" s="253" t="s">
        <v>879</v>
      </c>
      <c r="C87" s="269" t="s">
        <v>426</v>
      </c>
      <c r="D87" s="253">
        <v>1</v>
      </c>
      <c r="E87" s="157">
        <v>22</v>
      </c>
      <c r="F87" s="253">
        <v>40</v>
      </c>
      <c r="G87" s="253" t="s">
        <v>777</v>
      </c>
      <c r="H87" s="254" t="s">
        <v>1162</v>
      </c>
      <c r="I87" s="253">
        <f>9*9</f>
        <v>81</v>
      </c>
      <c r="J87" s="254"/>
    </row>
    <row r="88" spans="1:10" ht="21.75">
      <c r="A88" s="138"/>
      <c r="B88" s="266"/>
      <c r="C88" s="270" t="s">
        <v>427</v>
      </c>
      <c r="D88" s="266"/>
      <c r="E88" s="138"/>
      <c r="F88" s="266"/>
      <c r="G88" s="266"/>
      <c r="H88" s="257"/>
      <c r="I88" s="271"/>
      <c r="J88" s="257"/>
    </row>
    <row r="89" spans="1:10" ht="21.75">
      <c r="A89" s="287" t="s">
        <v>421</v>
      </c>
      <c r="B89" s="287"/>
      <c r="C89" s="287"/>
      <c r="D89" s="287"/>
      <c r="E89" s="287"/>
      <c r="F89" s="287"/>
      <c r="G89" s="287"/>
      <c r="H89" s="287"/>
      <c r="I89" s="287"/>
      <c r="J89" s="248"/>
    </row>
    <row r="90" spans="1:9" ht="21.75">
      <c r="A90" s="282" t="s">
        <v>255</v>
      </c>
      <c r="B90" s="282"/>
      <c r="C90" s="282"/>
      <c r="D90" s="282"/>
      <c r="E90" s="282"/>
      <c r="F90" s="282"/>
      <c r="G90" s="282"/>
      <c r="H90" s="282"/>
      <c r="I90" s="282"/>
    </row>
    <row r="91" spans="1:9" ht="21.75">
      <c r="A91" s="283" t="s">
        <v>764</v>
      </c>
      <c r="B91" s="283"/>
      <c r="C91" s="283"/>
      <c r="D91" s="283"/>
      <c r="E91" s="283"/>
      <c r="F91" s="283"/>
      <c r="G91" s="283"/>
      <c r="H91" s="283"/>
      <c r="I91" s="283"/>
    </row>
    <row r="92" spans="1:10" ht="21.75">
      <c r="A92" s="280" t="s">
        <v>602</v>
      </c>
      <c r="B92" s="280" t="s">
        <v>1200</v>
      </c>
      <c r="C92" s="280" t="s">
        <v>604</v>
      </c>
      <c r="D92" s="284" t="s">
        <v>422</v>
      </c>
      <c r="E92" s="285"/>
      <c r="F92" s="286"/>
      <c r="G92" s="280" t="s">
        <v>1169</v>
      </c>
      <c r="H92" s="280" t="s">
        <v>1096</v>
      </c>
      <c r="I92" s="216" t="s">
        <v>423</v>
      </c>
      <c r="J92" s="280" t="s">
        <v>603</v>
      </c>
    </row>
    <row r="93" spans="1:10" ht="21.75">
      <c r="A93" s="281"/>
      <c r="B93" s="281"/>
      <c r="C93" s="281"/>
      <c r="D93" s="217" t="s">
        <v>613</v>
      </c>
      <c r="E93" s="217" t="s">
        <v>273</v>
      </c>
      <c r="F93" s="217" t="s">
        <v>424</v>
      </c>
      <c r="G93" s="281"/>
      <c r="H93" s="281"/>
      <c r="I93" s="218" t="s">
        <v>425</v>
      </c>
      <c r="J93" s="281"/>
    </row>
    <row r="94" spans="1:10" ht="21.75">
      <c r="A94" s="115">
        <v>65</v>
      </c>
      <c r="B94" s="272" t="s">
        <v>880</v>
      </c>
      <c r="C94" s="273" t="s">
        <v>468</v>
      </c>
      <c r="D94" s="272">
        <v>1</v>
      </c>
      <c r="E94" s="115">
        <v>1</v>
      </c>
      <c r="F94" s="272">
        <v>40</v>
      </c>
      <c r="G94" s="115"/>
      <c r="H94" s="242"/>
      <c r="I94" s="115"/>
      <c r="J94" s="274"/>
    </row>
    <row r="95" spans="1:10" ht="21.75">
      <c r="A95" s="157">
        <v>66</v>
      </c>
      <c r="B95" s="253" t="s">
        <v>881</v>
      </c>
      <c r="C95" s="264" t="s">
        <v>894</v>
      </c>
      <c r="D95" s="253">
        <v>1</v>
      </c>
      <c r="E95" s="157">
        <v>1</v>
      </c>
      <c r="F95" s="253">
        <v>40</v>
      </c>
      <c r="G95" s="157"/>
      <c r="H95" s="219"/>
      <c r="I95" s="157"/>
      <c r="J95" s="254"/>
    </row>
    <row r="96" spans="1:10" ht="21.75">
      <c r="A96" s="115">
        <v>67</v>
      </c>
      <c r="B96" s="253" t="s">
        <v>882</v>
      </c>
      <c r="C96" s="264" t="s">
        <v>471</v>
      </c>
      <c r="D96" s="253">
        <v>1</v>
      </c>
      <c r="E96" s="253">
        <v>1</v>
      </c>
      <c r="F96" s="253">
        <v>40</v>
      </c>
      <c r="G96" s="254"/>
      <c r="H96" s="254"/>
      <c r="I96" s="254"/>
      <c r="J96" s="254"/>
    </row>
    <row r="97" spans="1:10" ht="21.75">
      <c r="A97" s="157">
        <v>68</v>
      </c>
      <c r="B97" s="240" t="s">
        <v>883</v>
      </c>
      <c r="C97" s="275" t="s">
        <v>890</v>
      </c>
      <c r="D97" s="240">
        <v>2</v>
      </c>
      <c r="E97" s="240">
        <v>2</v>
      </c>
      <c r="F97" s="253">
        <v>40</v>
      </c>
      <c r="G97" s="253" t="s">
        <v>778</v>
      </c>
      <c r="H97" s="254" t="s">
        <v>1164</v>
      </c>
      <c r="I97" s="253">
        <f>4.5*9</f>
        <v>40.5</v>
      </c>
      <c r="J97" s="254"/>
    </row>
    <row r="98" spans="1:10" ht="21.75">
      <c r="A98" s="115">
        <v>69</v>
      </c>
      <c r="B98" s="240" t="s">
        <v>884</v>
      </c>
      <c r="C98" s="275" t="s">
        <v>673</v>
      </c>
      <c r="D98" s="240">
        <v>1</v>
      </c>
      <c r="E98" s="240">
        <v>1</v>
      </c>
      <c r="F98" s="253">
        <v>40</v>
      </c>
      <c r="G98" s="253"/>
      <c r="H98" s="254"/>
      <c r="I98" s="259"/>
      <c r="J98" s="254"/>
    </row>
    <row r="99" spans="1:10" ht="21.75">
      <c r="A99" s="157">
        <v>70</v>
      </c>
      <c r="B99" s="240" t="s">
        <v>885</v>
      </c>
      <c r="C99" s="275" t="s">
        <v>478</v>
      </c>
      <c r="D99" s="240">
        <v>1</v>
      </c>
      <c r="E99" s="240">
        <v>1</v>
      </c>
      <c r="F99" s="253">
        <v>40</v>
      </c>
      <c r="G99" s="253"/>
      <c r="H99" s="254"/>
      <c r="I99" s="259"/>
      <c r="J99" s="254"/>
    </row>
    <row r="100" spans="1:10" ht="21.75">
      <c r="A100" s="115">
        <v>71</v>
      </c>
      <c r="B100" s="240" t="s">
        <v>886</v>
      </c>
      <c r="C100" s="275" t="s">
        <v>672</v>
      </c>
      <c r="D100" s="240">
        <v>2</v>
      </c>
      <c r="E100" s="240">
        <v>2</v>
      </c>
      <c r="F100" s="253">
        <v>40</v>
      </c>
      <c r="G100" s="253"/>
      <c r="H100" s="254"/>
      <c r="I100" s="157"/>
      <c r="J100" s="254"/>
    </row>
    <row r="101" spans="1:10" ht="21.75">
      <c r="A101" s="157">
        <v>72</v>
      </c>
      <c r="B101" s="240" t="s">
        <v>887</v>
      </c>
      <c r="C101" s="275" t="s">
        <v>674</v>
      </c>
      <c r="D101" s="240">
        <v>1</v>
      </c>
      <c r="E101" s="240">
        <v>1</v>
      </c>
      <c r="F101" s="253">
        <v>40</v>
      </c>
      <c r="G101" s="253"/>
      <c r="H101" s="254"/>
      <c r="I101" s="157"/>
      <c r="J101" s="254"/>
    </row>
    <row r="102" spans="1:10" ht="21.75">
      <c r="A102" s="115">
        <v>73</v>
      </c>
      <c r="B102" s="253" t="s">
        <v>326</v>
      </c>
      <c r="C102" s="254" t="s">
        <v>647</v>
      </c>
      <c r="D102" s="253">
        <v>1</v>
      </c>
      <c r="E102" s="157">
        <v>10</v>
      </c>
      <c r="F102" s="253">
        <v>40</v>
      </c>
      <c r="G102" s="253" t="s">
        <v>779</v>
      </c>
      <c r="H102" s="254" t="s">
        <v>1166</v>
      </c>
      <c r="I102" s="253">
        <v>121.5</v>
      </c>
      <c r="J102" s="254"/>
    </row>
    <row r="103" spans="1:10" ht="21.75">
      <c r="A103" s="157"/>
      <c r="B103" s="240"/>
      <c r="C103" s="241"/>
      <c r="D103" s="240"/>
      <c r="E103" s="157"/>
      <c r="F103" s="253"/>
      <c r="G103" s="157"/>
      <c r="H103" s="219"/>
      <c r="I103" s="157"/>
      <c r="J103" s="254"/>
    </row>
    <row r="104" spans="1:10" ht="21.75">
      <c r="A104" s="157"/>
      <c r="B104" s="240"/>
      <c r="C104" s="241"/>
      <c r="D104" s="240"/>
      <c r="E104" s="157"/>
      <c r="F104" s="253"/>
      <c r="G104" s="157"/>
      <c r="H104" s="219"/>
      <c r="I104" s="157"/>
      <c r="J104" s="254"/>
    </row>
    <row r="105" spans="1:10" ht="21.75">
      <c r="A105" s="157"/>
      <c r="B105" s="240"/>
      <c r="C105" s="241"/>
      <c r="D105" s="240"/>
      <c r="E105" s="157"/>
      <c r="F105" s="253"/>
      <c r="G105" s="157"/>
      <c r="H105" s="219"/>
      <c r="I105" s="157"/>
      <c r="J105" s="254"/>
    </row>
    <row r="106" spans="1:10" ht="21.75">
      <c r="A106" s="157"/>
      <c r="B106" s="240"/>
      <c r="C106" s="241"/>
      <c r="D106" s="240"/>
      <c r="E106" s="157"/>
      <c r="F106" s="253"/>
      <c r="G106" s="253"/>
      <c r="H106" s="254"/>
      <c r="I106" s="157"/>
      <c r="J106" s="254"/>
    </row>
    <row r="107" spans="1:10" ht="21.75">
      <c r="A107" s="157"/>
      <c r="B107" s="240"/>
      <c r="C107" s="268"/>
      <c r="D107" s="240"/>
      <c r="E107" s="157"/>
      <c r="F107" s="253"/>
      <c r="G107" s="157"/>
      <c r="H107" s="219"/>
      <c r="I107" s="157"/>
      <c r="J107" s="254"/>
    </row>
    <row r="108" spans="1:10" ht="21.75">
      <c r="A108" s="157"/>
      <c r="B108" s="240"/>
      <c r="C108" s="268"/>
      <c r="D108" s="240"/>
      <c r="E108" s="157"/>
      <c r="F108" s="253"/>
      <c r="G108" s="157"/>
      <c r="H108" s="219"/>
      <c r="I108" s="157"/>
      <c r="J108" s="254"/>
    </row>
    <row r="109" spans="1:10" ht="21.75">
      <c r="A109" s="157"/>
      <c r="B109" s="253"/>
      <c r="C109" s="269"/>
      <c r="D109" s="253"/>
      <c r="E109" s="157"/>
      <c r="F109" s="253"/>
      <c r="G109" s="253"/>
      <c r="H109" s="254"/>
      <c r="I109" s="259"/>
      <c r="J109" s="254"/>
    </row>
    <row r="110" spans="1:10" ht="21.75">
      <c r="A110" s="138"/>
      <c r="B110" s="266"/>
      <c r="C110" s="267"/>
      <c r="D110" s="266"/>
      <c r="E110" s="138"/>
      <c r="F110" s="266"/>
      <c r="G110" s="138"/>
      <c r="H110" s="243"/>
      <c r="I110" s="138"/>
      <c r="J110" s="257"/>
    </row>
  </sheetData>
  <mergeCells count="50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  <mergeCell ref="A23:I23"/>
    <mergeCell ref="A24:I24"/>
    <mergeCell ref="A25:I25"/>
    <mergeCell ref="G26:G27"/>
    <mergeCell ref="H26:H27"/>
    <mergeCell ref="J26:J27"/>
    <mergeCell ref="A45:I45"/>
    <mergeCell ref="A26:A27"/>
    <mergeCell ref="B26:B27"/>
    <mergeCell ref="C26:C27"/>
    <mergeCell ref="D26:F26"/>
    <mergeCell ref="A46:I46"/>
    <mergeCell ref="A47:I47"/>
    <mergeCell ref="A48:A49"/>
    <mergeCell ref="B48:B49"/>
    <mergeCell ref="C48:C49"/>
    <mergeCell ref="D48:F48"/>
    <mergeCell ref="G48:G49"/>
    <mergeCell ref="H48:H49"/>
    <mergeCell ref="J48:J49"/>
    <mergeCell ref="A67:I67"/>
    <mergeCell ref="A68:I68"/>
    <mergeCell ref="A69:I69"/>
    <mergeCell ref="G70:G71"/>
    <mergeCell ref="H70:H71"/>
    <mergeCell ref="J70:J71"/>
    <mergeCell ref="A89:I89"/>
    <mergeCell ref="A70:A71"/>
    <mergeCell ref="B70:B71"/>
    <mergeCell ref="C70:C71"/>
    <mergeCell ref="D70:F70"/>
    <mergeCell ref="J92:J93"/>
    <mergeCell ref="A90:I90"/>
    <mergeCell ref="A91:I91"/>
    <mergeCell ref="A92:A93"/>
    <mergeCell ref="B92:B93"/>
    <mergeCell ref="C92:C93"/>
    <mergeCell ref="D92:F92"/>
    <mergeCell ref="G92:G93"/>
    <mergeCell ref="H92:H9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104">
      <selection activeCell="E104" sqref="E104"/>
    </sheetView>
  </sheetViews>
  <sheetFormatPr defaultColWidth="9.140625" defaultRowHeight="21.75"/>
  <cols>
    <col min="1" max="1" width="6.421875" style="112" customWidth="1"/>
    <col min="2" max="2" width="10.7109375" style="112" customWidth="1"/>
    <col min="3" max="3" width="40.421875" style="112" customWidth="1"/>
    <col min="4" max="4" width="11.7109375" style="112" customWidth="1"/>
    <col min="5" max="5" width="10.7109375" style="112" customWidth="1"/>
    <col min="6" max="6" width="40.421875" style="112" customWidth="1"/>
    <col min="7" max="7" width="9.7109375" style="112" customWidth="1"/>
    <col min="8" max="8" width="11.7109375" style="112" customWidth="1"/>
    <col min="9" max="16384" width="9.140625" style="112" customWidth="1"/>
  </cols>
  <sheetData>
    <row r="1" spans="1:8" ht="26.25">
      <c r="A1" s="303" t="s">
        <v>268</v>
      </c>
      <c r="B1" s="303"/>
      <c r="C1" s="303"/>
      <c r="D1" s="303"/>
      <c r="E1" s="303"/>
      <c r="F1" s="303"/>
      <c r="G1" s="303"/>
      <c r="H1" s="111" t="s">
        <v>269</v>
      </c>
    </row>
    <row r="2" spans="1:8" ht="21.75">
      <c r="A2" s="313" t="s">
        <v>270</v>
      </c>
      <c r="B2" s="313"/>
      <c r="C2" s="313"/>
      <c r="D2" s="313"/>
      <c r="E2" s="313"/>
      <c r="F2" s="313"/>
      <c r="G2" s="313"/>
      <c r="H2" s="313"/>
    </row>
    <row r="3" spans="1:8" ht="21.75">
      <c r="A3" s="283" t="s">
        <v>302</v>
      </c>
      <c r="B3" s="312"/>
      <c r="C3" s="312"/>
      <c r="D3" s="312"/>
      <c r="E3" s="312"/>
      <c r="F3" s="312"/>
      <c r="G3" s="312"/>
      <c r="H3" s="312"/>
    </row>
    <row r="4" spans="1:8" ht="21.75">
      <c r="A4" s="304" t="s">
        <v>602</v>
      </c>
      <c r="B4" s="304" t="s">
        <v>1169</v>
      </c>
      <c r="C4" s="304" t="s">
        <v>271</v>
      </c>
      <c r="D4" s="304" t="s">
        <v>272</v>
      </c>
      <c r="E4" s="304" t="s">
        <v>607</v>
      </c>
      <c r="F4" s="304" t="s">
        <v>604</v>
      </c>
      <c r="G4" s="114" t="s">
        <v>1201</v>
      </c>
      <c r="H4" s="304" t="s">
        <v>609</v>
      </c>
    </row>
    <row r="5" spans="1:8" ht="21.75">
      <c r="A5" s="305"/>
      <c r="B5" s="305"/>
      <c r="C5" s="305"/>
      <c r="D5" s="305"/>
      <c r="E5" s="305"/>
      <c r="F5" s="305"/>
      <c r="G5" s="130" t="s">
        <v>273</v>
      </c>
      <c r="H5" s="305"/>
    </row>
    <row r="6" spans="1:8" ht="21.75">
      <c r="A6" s="114">
        <v>1</v>
      </c>
      <c r="B6" s="14" t="s">
        <v>1139</v>
      </c>
      <c r="C6" s="37" t="s">
        <v>1140</v>
      </c>
      <c r="D6" s="14">
        <f>9*13.5</f>
        <v>121.5</v>
      </c>
      <c r="E6" s="14" t="s">
        <v>274</v>
      </c>
      <c r="F6" s="120" t="s">
        <v>985</v>
      </c>
      <c r="G6" s="14">
        <v>1</v>
      </c>
      <c r="H6" s="121">
        <v>30000</v>
      </c>
    </row>
    <row r="7" spans="1:8" ht="21.75">
      <c r="A7" s="151"/>
      <c r="B7" s="152"/>
      <c r="C7" s="153"/>
      <c r="D7" s="152"/>
      <c r="E7" s="44"/>
      <c r="F7" s="154" t="s">
        <v>986</v>
      </c>
      <c r="G7" s="44"/>
      <c r="H7" s="155"/>
    </row>
    <row r="8" spans="1:8" ht="21.75">
      <c r="A8" s="115"/>
      <c r="B8" s="44"/>
      <c r="C8" s="156"/>
      <c r="D8" s="44"/>
      <c r="E8" s="133" t="s">
        <v>275</v>
      </c>
      <c r="F8" s="132" t="s">
        <v>632</v>
      </c>
      <c r="G8" s="133">
        <v>1</v>
      </c>
      <c r="H8" s="125">
        <v>7000</v>
      </c>
    </row>
    <row r="9" spans="1:8" ht="21.75">
      <c r="A9" s="157"/>
      <c r="B9" s="123"/>
      <c r="C9" s="124"/>
      <c r="D9" s="123"/>
      <c r="E9" s="123" t="s">
        <v>276</v>
      </c>
      <c r="F9" s="124" t="s">
        <v>633</v>
      </c>
      <c r="G9" s="123">
        <v>40</v>
      </c>
      <c r="H9" s="125">
        <v>20000</v>
      </c>
    </row>
    <row r="10" spans="1:8" ht="21.75">
      <c r="A10" s="157"/>
      <c r="B10" s="123"/>
      <c r="C10" s="124"/>
      <c r="D10" s="123"/>
      <c r="E10" s="123" t="s">
        <v>277</v>
      </c>
      <c r="F10" s="124" t="s">
        <v>634</v>
      </c>
      <c r="G10" s="123">
        <v>1</v>
      </c>
      <c r="H10" s="125">
        <v>12000</v>
      </c>
    </row>
    <row r="11" spans="1:8" ht="21.75">
      <c r="A11" s="157"/>
      <c r="B11" s="123"/>
      <c r="C11" s="124"/>
      <c r="D11" s="123"/>
      <c r="E11" s="123" t="s">
        <v>278</v>
      </c>
      <c r="F11" s="124" t="s">
        <v>636</v>
      </c>
      <c r="G11" s="123">
        <v>1</v>
      </c>
      <c r="H11" s="125">
        <v>10000</v>
      </c>
    </row>
    <row r="12" spans="1:8" ht="21.75">
      <c r="A12" s="157"/>
      <c r="B12" s="123"/>
      <c r="C12" s="124"/>
      <c r="D12" s="123"/>
      <c r="E12" s="123" t="s">
        <v>279</v>
      </c>
      <c r="F12" s="124" t="s">
        <v>949</v>
      </c>
      <c r="G12" s="123">
        <v>2</v>
      </c>
      <c r="H12" s="125">
        <v>20000</v>
      </c>
    </row>
    <row r="13" spans="1:8" ht="21.75">
      <c r="A13" s="157"/>
      <c r="B13" s="123"/>
      <c r="C13" s="124"/>
      <c r="D13" s="123"/>
      <c r="E13" s="123" t="s">
        <v>280</v>
      </c>
      <c r="F13" s="124" t="s">
        <v>895</v>
      </c>
      <c r="G13" s="123">
        <v>1</v>
      </c>
      <c r="H13" s="125">
        <v>30000</v>
      </c>
    </row>
    <row r="14" spans="1:8" ht="21.75">
      <c r="A14" s="157"/>
      <c r="B14" s="123"/>
      <c r="C14" s="124"/>
      <c r="D14" s="123"/>
      <c r="E14" s="123" t="s">
        <v>281</v>
      </c>
      <c r="F14" s="124" t="s">
        <v>637</v>
      </c>
      <c r="G14" s="123">
        <v>1</v>
      </c>
      <c r="H14" s="125">
        <v>5000</v>
      </c>
    </row>
    <row r="15" spans="1:8" ht="21.75">
      <c r="A15" s="157"/>
      <c r="B15" s="123"/>
      <c r="C15" s="124"/>
      <c r="D15" s="123"/>
      <c r="E15" s="123" t="s">
        <v>282</v>
      </c>
      <c r="F15" s="124" t="s">
        <v>639</v>
      </c>
      <c r="G15" s="123">
        <v>2</v>
      </c>
      <c r="H15" s="125">
        <v>10000</v>
      </c>
    </row>
    <row r="16" spans="1:8" ht="21.75">
      <c r="A16" s="157"/>
      <c r="B16" s="123"/>
      <c r="C16" s="124"/>
      <c r="D16" s="123"/>
      <c r="E16" s="123" t="s">
        <v>283</v>
      </c>
      <c r="F16" s="124" t="s">
        <v>640</v>
      </c>
      <c r="G16" s="123">
        <v>1</v>
      </c>
      <c r="H16" s="125">
        <v>5000</v>
      </c>
    </row>
    <row r="17" spans="1:8" ht="21.75">
      <c r="A17" s="157"/>
      <c r="B17" s="123"/>
      <c r="C17" s="124"/>
      <c r="D17" s="123"/>
      <c r="E17" s="123" t="s">
        <v>284</v>
      </c>
      <c r="F17" s="124" t="s">
        <v>521</v>
      </c>
      <c r="G17" s="123">
        <v>4</v>
      </c>
      <c r="H17" s="125">
        <v>10000</v>
      </c>
    </row>
    <row r="18" spans="1:8" ht="21.75">
      <c r="A18" s="158"/>
      <c r="B18" s="133"/>
      <c r="C18" s="132"/>
      <c r="D18" s="133"/>
      <c r="E18" s="133" t="s">
        <v>285</v>
      </c>
      <c r="F18" s="132" t="s">
        <v>286</v>
      </c>
      <c r="G18" s="133">
        <v>1</v>
      </c>
      <c r="H18" s="159">
        <v>200000</v>
      </c>
    </row>
    <row r="19" spans="1:8" ht="21.75">
      <c r="A19" s="151"/>
      <c r="B19" s="152"/>
      <c r="C19" s="153"/>
      <c r="D19" s="152"/>
      <c r="E19" s="152"/>
      <c r="F19" s="153" t="s">
        <v>287</v>
      </c>
      <c r="G19" s="152"/>
      <c r="H19" s="160"/>
    </row>
    <row r="20" spans="1:8" ht="21.75">
      <c r="A20" s="157"/>
      <c r="B20" s="123"/>
      <c r="C20" s="124"/>
      <c r="D20" s="123"/>
      <c r="E20" s="123" t="s">
        <v>288</v>
      </c>
      <c r="F20" s="124" t="s">
        <v>635</v>
      </c>
      <c r="G20" s="123">
        <v>1</v>
      </c>
      <c r="H20" s="125">
        <v>40000</v>
      </c>
    </row>
    <row r="21" spans="1:8" ht="21.75">
      <c r="A21" s="138"/>
      <c r="B21" s="126"/>
      <c r="C21" s="127"/>
      <c r="D21" s="126"/>
      <c r="E21" s="126" t="s">
        <v>289</v>
      </c>
      <c r="F21" s="127" t="s">
        <v>523</v>
      </c>
      <c r="G21" s="126">
        <v>1</v>
      </c>
      <c r="H21" s="128">
        <v>4000</v>
      </c>
    </row>
    <row r="22" spans="1:8" ht="21.75">
      <c r="A22" s="118"/>
      <c r="B22" s="2"/>
      <c r="C22" s="2" t="s">
        <v>610</v>
      </c>
      <c r="D22" s="2"/>
      <c r="E22" s="2"/>
      <c r="F22" s="3"/>
      <c r="G22" s="2"/>
      <c r="H22" s="25">
        <f>SUM(H6:H21)</f>
        <v>403000</v>
      </c>
    </row>
    <row r="23" spans="1:8" ht="21.75">
      <c r="A23" s="148"/>
      <c r="B23" s="7"/>
      <c r="C23" s="7"/>
      <c r="D23" s="7"/>
      <c r="E23" s="7"/>
      <c r="F23" s="4"/>
      <c r="G23" s="7"/>
      <c r="H23" s="103"/>
    </row>
    <row r="24" spans="1:8" ht="26.25">
      <c r="A24" s="303" t="s">
        <v>268</v>
      </c>
      <c r="B24" s="303"/>
      <c r="C24" s="303"/>
      <c r="D24" s="303"/>
      <c r="E24" s="303"/>
      <c r="F24" s="303"/>
      <c r="G24" s="303"/>
      <c r="H24" s="111" t="s">
        <v>290</v>
      </c>
    </row>
    <row r="25" spans="1:8" ht="21.75">
      <c r="A25" s="283" t="s">
        <v>308</v>
      </c>
      <c r="B25" s="312"/>
      <c r="C25" s="312"/>
      <c r="D25" s="312"/>
      <c r="E25" s="312"/>
      <c r="F25" s="312"/>
      <c r="G25" s="312"/>
      <c r="H25" s="312"/>
    </row>
    <row r="26" spans="1:8" ht="21.75">
      <c r="A26" s="304" t="s">
        <v>602</v>
      </c>
      <c r="B26" s="304" t="s">
        <v>1169</v>
      </c>
      <c r="C26" s="304" t="s">
        <v>271</v>
      </c>
      <c r="D26" s="304" t="s">
        <v>272</v>
      </c>
      <c r="E26" s="304" t="s">
        <v>607</v>
      </c>
      <c r="F26" s="304" t="s">
        <v>604</v>
      </c>
      <c r="G26" s="114" t="s">
        <v>1201</v>
      </c>
      <c r="H26" s="304" t="s">
        <v>609</v>
      </c>
    </row>
    <row r="27" spans="1:8" ht="21.75">
      <c r="A27" s="305"/>
      <c r="B27" s="305"/>
      <c r="C27" s="305"/>
      <c r="D27" s="305"/>
      <c r="E27" s="305"/>
      <c r="F27" s="305"/>
      <c r="G27" s="130" t="s">
        <v>273</v>
      </c>
      <c r="H27" s="305"/>
    </row>
    <row r="28" spans="1:8" ht="21.75">
      <c r="A28" s="115"/>
      <c r="B28" s="14"/>
      <c r="C28" s="37"/>
      <c r="D28" s="14"/>
      <c r="E28" s="133" t="s">
        <v>291</v>
      </c>
      <c r="F28" s="132" t="s">
        <v>638</v>
      </c>
      <c r="G28" s="133">
        <v>2</v>
      </c>
      <c r="H28" s="159">
        <v>100000</v>
      </c>
    </row>
    <row r="29" spans="1:8" ht="21.75">
      <c r="A29" s="157"/>
      <c r="B29" s="123"/>
      <c r="C29" s="124"/>
      <c r="D29" s="123"/>
      <c r="E29" s="123" t="s">
        <v>292</v>
      </c>
      <c r="F29" s="124" t="s">
        <v>951</v>
      </c>
      <c r="G29" s="123">
        <v>4</v>
      </c>
      <c r="H29" s="125">
        <v>4000</v>
      </c>
    </row>
    <row r="30" spans="1:8" ht="21.75">
      <c r="A30" s="157">
        <v>2</v>
      </c>
      <c r="B30" s="123" t="s">
        <v>177</v>
      </c>
      <c r="C30" s="124" t="s">
        <v>1119</v>
      </c>
      <c r="D30" s="123">
        <f>9*9</f>
        <v>81</v>
      </c>
      <c r="E30" s="123" t="s">
        <v>293</v>
      </c>
      <c r="F30" s="124" t="s">
        <v>294</v>
      </c>
      <c r="G30" s="123">
        <v>11</v>
      </c>
      <c r="H30" s="110">
        <v>528000</v>
      </c>
    </row>
    <row r="31" spans="1:8" ht="21.75">
      <c r="A31" s="157"/>
      <c r="B31" s="123"/>
      <c r="C31" s="124"/>
      <c r="D31" s="123"/>
      <c r="E31" s="123" t="s">
        <v>833</v>
      </c>
      <c r="F31" s="124" t="s">
        <v>530</v>
      </c>
      <c r="G31" s="123">
        <v>1</v>
      </c>
      <c r="H31" s="134">
        <v>180000</v>
      </c>
    </row>
    <row r="32" spans="1:8" ht="21.75">
      <c r="A32" s="157"/>
      <c r="B32" s="123"/>
      <c r="C32" s="124"/>
      <c r="D32" s="123"/>
      <c r="E32" s="123" t="s">
        <v>834</v>
      </c>
      <c r="F32" s="124" t="s">
        <v>574</v>
      </c>
      <c r="G32" s="123">
        <v>1</v>
      </c>
      <c r="H32" s="134">
        <v>80000</v>
      </c>
    </row>
    <row r="33" spans="1:8" ht="21.75">
      <c r="A33" s="157"/>
      <c r="B33" s="123"/>
      <c r="C33" s="124"/>
      <c r="D33" s="123"/>
      <c r="E33" s="123" t="s">
        <v>835</v>
      </c>
      <c r="F33" s="124" t="s">
        <v>264</v>
      </c>
      <c r="G33" s="123">
        <v>1</v>
      </c>
      <c r="H33" s="134">
        <v>400000</v>
      </c>
    </row>
    <row r="34" spans="1:8" ht="21.75">
      <c r="A34" s="157"/>
      <c r="B34" s="123"/>
      <c r="C34" s="124"/>
      <c r="D34" s="123"/>
      <c r="E34" s="123" t="s">
        <v>836</v>
      </c>
      <c r="F34" s="135" t="s">
        <v>469</v>
      </c>
      <c r="G34" s="123">
        <v>1</v>
      </c>
      <c r="H34" s="134">
        <v>100000</v>
      </c>
    </row>
    <row r="35" spans="1:8" ht="21.75">
      <c r="A35" s="157">
        <v>3</v>
      </c>
      <c r="B35" s="123" t="s">
        <v>178</v>
      </c>
      <c r="C35" s="124" t="s">
        <v>1123</v>
      </c>
      <c r="D35" s="123">
        <f>9*9</f>
        <v>81</v>
      </c>
      <c r="E35" s="124" t="s">
        <v>295</v>
      </c>
      <c r="F35" s="135" t="s">
        <v>296</v>
      </c>
      <c r="G35" s="157">
        <v>24</v>
      </c>
      <c r="H35" s="110">
        <v>1199000</v>
      </c>
    </row>
    <row r="36" spans="1:8" ht="21.75">
      <c r="A36" s="157"/>
      <c r="B36" s="123"/>
      <c r="C36" s="124"/>
      <c r="D36" s="123"/>
      <c r="E36" s="123" t="s">
        <v>838</v>
      </c>
      <c r="F36" s="124" t="s">
        <v>545</v>
      </c>
      <c r="G36" s="123">
        <v>1</v>
      </c>
      <c r="H36" s="109">
        <v>600000</v>
      </c>
    </row>
    <row r="37" spans="1:8" ht="21.75">
      <c r="A37" s="157"/>
      <c r="B37" s="123"/>
      <c r="C37" s="124"/>
      <c r="D37" s="123"/>
      <c r="E37" s="123" t="s">
        <v>839</v>
      </c>
      <c r="F37" s="135" t="s">
        <v>546</v>
      </c>
      <c r="G37" s="123">
        <v>1</v>
      </c>
      <c r="H37" s="109">
        <v>500000</v>
      </c>
    </row>
    <row r="38" spans="1:8" ht="21.75">
      <c r="A38" s="157"/>
      <c r="B38" s="123"/>
      <c r="C38" s="124"/>
      <c r="D38" s="123"/>
      <c r="E38" s="123" t="s">
        <v>840</v>
      </c>
      <c r="F38" s="135" t="s">
        <v>547</v>
      </c>
      <c r="G38" s="123">
        <v>1</v>
      </c>
      <c r="H38" s="109">
        <v>380000</v>
      </c>
    </row>
    <row r="39" spans="1:8" ht="21.75">
      <c r="A39" s="157"/>
      <c r="B39" s="123"/>
      <c r="C39" s="124"/>
      <c r="D39" s="123"/>
      <c r="E39" s="123" t="s">
        <v>841</v>
      </c>
      <c r="F39" s="135" t="s">
        <v>548</v>
      </c>
      <c r="G39" s="123">
        <v>1</v>
      </c>
      <c r="H39" s="109">
        <v>250000</v>
      </c>
    </row>
    <row r="40" spans="1:8" ht="21.75">
      <c r="A40" s="157"/>
      <c r="B40" s="123"/>
      <c r="C40" s="124"/>
      <c r="D40" s="123"/>
      <c r="E40" s="123" t="s">
        <v>842</v>
      </c>
      <c r="F40" s="124" t="s">
        <v>599</v>
      </c>
      <c r="G40" s="123">
        <v>1</v>
      </c>
      <c r="H40" s="109">
        <v>50000</v>
      </c>
    </row>
    <row r="41" spans="1:8" ht="21.75">
      <c r="A41" s="157"/>
      <c r="B41" s="123"/>
      <c r="C41" s="124"/>
      <c r="D41" s="123"/>
      <c r="E41" s="123" t="s">
        <v>843</v>
      </c>
      <c r="F41" s="124" t="s">
        <v>956</v>
      </c>
      <c r="G41" s="123">
        <v>1</v>
      </c>
      <c r="H41" s="109">
        <v>45000</v>
      </c>
    </row>
    <row r="42" spans="1:8" ht="21.75">
      <c r="A42" s="157"/>
      <c r="B42" s="123"/>
      <c r="C42" s="124"/>
      <c r="D42" s="123"/>
      <c r="E42" s="123" t="s">
        <v>844</v>
      </c>
      <c r="F42" s="124" t="s">
        <v>600</v>
      </c>
      <c r="G42" s="123">
        <v>1</v>
      </c>
      <c r="H42" s="109">
        <v>60000</v>
      </c>
    </row>
    <row r="43" spans="1:8" ht="21.75">
      <c r="A43" s="138"/>
      <c r="B43" s="126"/>
      <c r="C43" s="127"/>
      <c r="D43" s="126"/>
      <c r="E43" s="126" t="s">
        <v>845</v>
      </c>
      <c r="F43" s="127" t="s">
        <v>601</v>
      </c>
      <c r="G43" s="126">
        <v>2</v>
      </c>
      <c r="H43" s="136">
        <v>100000</v>
      </c>
    </row>
    <row r="44" spans="1:8" ht="21.75">
      <c r="A44" s="118"/>
      <c r="B44" s="2"/>
      <c r="C44" s="2" t="s">
        <v>610</v>
      </c>
      <c r="D44" s="2"/>
      <c r="E44" s="2"/>
      <c r="F44" s="3"/>
      <c r="G44" s="2"/>
      <c r="H44" s="25">
        <f>SUM(H28:H43)</f>
        <v>4576000</v>
      </c>
    </row>
    <row r="45" spans="1:8" ht="26.25">
      <c r="A45" s="303" t="s">
        <v>268</v>
      </c>
      <c r="B45" s="303"/>
      <c r="C45" s="303"/>
      <c r="D45" s="303"/>
      <c r="E45" s="303"/>
      <c r="F45" s="303"/>
      <c r="G45" s="303"/>
      <c r="H45" s="111" t="s">
        <v>297</v>
      </c>
    </row>
    <row r="46" spans="1:8" ht="21.75">
      <c r="A46" s="283" t="s">
        <v>309</v>
      </c>
      <c r="B46" s="312"/>
      <c r="C46" s="312"/>
      <c r="D46" s="312"/>
      <c r="E46" s="312"/>
      <c r="F46" s="312"/>
      <c r="G46" s="312"/>
      <c r="H46" s="312"/>
    </row>
    <row r="47" spans="1:8" ht="21.75">
      <c r="A47" s="304" t="s">
        <v>602</v>
      </c>
      <c r="B47" s="304" t="s">
        <v>1169</v>
      </c>
      <c r="C47" s="304" t="s">
        <v>271</v>
      </c>
      <c r="D47" s="304" t="s">
        <v>272</v>
      </c>
      <c r="E47" s="304" t="s">
        <v>607</v>
      </c>
      <c r="F47" s="304" t="s">
        <v>604</v>
      </c>
      <c r="G47" s="114" t="s">
        <v>1201</v>
      </c>
      <c r="H47" s="304" t="s">
        <v>609</v>
      </c>
    </row>
    <row r="48" spans="1:8" ht="21.75">
      <c r="A48" s="305"/>
      <c r="B48" s="305"/>
      <c r="C48" s="305"/>
      <c r="D48" s="305"/>
      <c r="E48" s="305"/>
      <c r="F48" s="305"/>
      <c r="G48" s="130" t="s">
        <v>273</v>
      </c>
      <c r="H48" s="305"/>
    </row>
    <row r="49" spans="1:8" ht="21.75">
      <c r="A49" s="115"/>
      <c r="B49" s="44"/>
      <c r="C49" s="156"/>
      <c r="D49" s="44"/>
      <c r="E49" s="44" t="s">
        <v>846</v>
      </c>
      <c r="F49" s="156" t="s">
        <v>951</v>
      </c>
      <c r="G49" s="44">
        <v>4</v>
      </c>
      <c r="H49" s="137">
        <v>4000</v>
      </c>
    </row>
    <row r="50" spans="1:8" ht="21.75">
      <c r="A50" s="157"/>
      <c r="B50" s="123"/>
      <c r="C50" s="124"/>
      <c r="D50" s="123"/>
      <c r="E50" s="123" t="s">
        <v>847</v>
      </c>
      <c r="F50" s="124" t="s">
        <v>532</v>
      </c>
      <c r="G50" s="157">
        <v>1</v>
      </c>
      <c r="H50" s="109">
        <v>190000</v>
      </c>
    </row>
    <row r="51" spans="1:8" ht="21.75">
      <c r="A51" s="157"/>
      <c r="B51" s="123"/>
      <c r="C51" s="124"/>
      <c r="D51" s="123"/>
      <c r="E51" s="123" t="s">
        <v>536</v>
      </c>
      <c r="F51" s="161" t="s">
        <v>538</v>
      </c>
      <c r="G51" s="123">
        <v>1</v>
      </c>
      <c r="H51" s="109">
        <v>400000</v>
      </c>
    </row>
    <row r="52" spans="1:8" ht="21.75">
      <c r="A52" s="157"/>
      <c r="B52" s="123"/>
      <c r="C52" s="124"/>
      <c r="D52" s="123"/>
      <c r="E52" s="123" t="s">
        <v>535</v>
      </c>
      <c r="F52" s="124" t="s">
        <v>544</v>
      </c>
      <c r="G52" s="123">
        <v>1</v>
      </c>
      <c r="H52" s="109">
        <v>300000</v>
      </c>
    </row>
    <row r="53" spans="1:8" ht="21.75">
      <c r="A53" s="157">
        <v>4</v>
      </c>
      <c r="B53" s="123" t="s">
        <v>185</v>
      </c>
      <c r="C53" s="124" t="s">
        <v>1127</v>
      </c>
      <c r="D53" s="123">
        <f>4*9</f>
        <v>36</v>
      </c>
      <c r="E53" s="123" t="s">
        <v>298</v>
      </c>
      <c r="F53" s="161" t="s">
        <v>299</v>
      </c>
      <c r="G53" s="157">
        <v>13</v>
      </c>
      <c r="H53" s="134">
        <v>767000</v>
      </c>
    </row>
    <row r="54" spans="1:8" ht="21.75">
      <c r="A54" s="157">
        <v>5</v>
      </c>
      <c r="B54" s="123" t="s">
        <v>1148</v>
      </c>
      <c r="C54" s="124" t="s">
        <v>1134</v>
      </c>
      <c r="D54" s="123">
        <f>4.5*4.5</f>
        <v>20.25</v>
      </c>
      <c r="E54" s="123" t="s">
        <v>300</v>
      </c>
      <c r="F54" s="161" t="s">
        <v>301</v>
      </c>
      <c r="G54" s="157">
        <v>13</v>
      </c>
      <c r="H54" s="134">
        <v>441000</v>
      </c>
    </row>
    <row r="55" spans="1:8" ht="21.75">
      <c r="A55" s="157"/>
      <c r="B55" s="123"/>
      <c r="C55" s="124"/>
      <c r="D55" s="123"/>
      <c r="E55" s="123" t="s">
        <v>850</v>
      </c>
      <c r="F55" s="162" t="s">
        <v>593</v>
      </c>
      <c r="G55" s="123">
        <v>2</v>
      </c>
      <c r="H55" s="134">
        <v>40000</v>
      </c>
    </row>
    <row r="56" spans="1:8" ht="21.75">
      <c r="A56" s="157"/>
      <c r="B56" s="133"/>
      <c r="C56" s="132"/>
      <c r="D56" s="133"/>
      <c r="E56" s="133" t="s">
        <v>851</v>
      </c>
      <c r="F56" s="164" t="s">
        <v>594</v>
      </c>
      <c r="G56" s="133">
        <v>2</v>
      </c>
      <c r="H56" s="143">
        <v>100000</v>
      </c>
    </row>
    <row r="57" spans="1:8" ht="21.75">
      <c r="A57" s="157">
        <v>6</v>
      </c>
      <c r="B57" s="123" t="s">
        <v>1149</v>
      </c>
      <c r="C57" s="124" t="s">
        <v>1150</v>
      </c>
      <c r="D57" s="123">
        <f>4.5*9</f>
        <v>40.5</v>
      </c>
      <c r="E57" s="123" t="s">
        <v>854</v>
      </c>
      <c r="F57" s="161" t="s">
        <v>964</v>
      </c>
      <c r="G57" s="123">
        <v>1</v>
      </c>
      <c r="H57" s="168">
        <v>12000</v>
      </c>
    </row>
    <row r="58" spans="1:8" ht="21.75">
      <c r="A58" s="157"/>
      <c r="B58" s="152"/>
      <c r="C58" s="153"/>
      <c r="D58" s="152"/>
      <c r="E58" s="123" t="s">
        <v>855</v>
      </c>
      <c r="F58" s="162" t="s">
        <v>965</v>
      </c>
      <c r="G58" s="123">
        <v>1</v>
      </c>
      <c r="H58" s="168">
        <v>20000</v>
      </c>
    </row>
    <row r="59" spans="1:8" ht="21.75">
      <c r="A59" s="157"/>
      <c r="B59" s="133"/>
      <c r="C59" s="132"/>
      <c r="D59" s="133"/>
      <c r="E59" s="133" t="s">
        <v>856</v>
      </c>
      <c r="F59" s="164" t="s">
        <v>660</v>
      </c>
      <c r="G59" s="133">
        <v>1</v>
      </c>
      <c r="H59" s="143">
        <v>85000</v>
      </c>
    </row>
    <row r="60" spans="1:8" ht="21.75">
      <c r="A60" s="157">
        <v>7</v>
      </c>
      <c r="B60" s="123" t="s">
        <v>1151</v>
      </c>
      <c r="C60" s="124" t="s">
        <v>1152</v>
      </c>
      <c r="D60" s="123">
        <f>9*9</f>
        <v>81</v>
      </c>
      <c r="E60" s="169" t="s">
        <v>857</v>
      </c>
      <c r="F60" s="170" t="s">
        <v>652</v>
      </c>
      <c r="G60" s="169">
        <v>1</v>
      </c>
      <c r="H60" s="171">
        <v>616200</v>
      </c>
    </row>
    <row r="61" spans="1:8" ht="21.75">
      <c r="A61" s="157"/>
      <c r="B61" s="152"/>
      <c r="C61" s="153"/>
      <c r="D61" s="152"/>
      <c r="E61" s="169" t="s">
        <v>858</v>
      </c>
      <c r="F61" s="170" t="s">
        <v>661</v>
      </c>
      <c r="G61" s="169">
        <v>1</v>
      </c>
      <c r="H61" s="171">
        <v>35000</v>
      </c>
    </row>
    <row r="62" spans="1:8" ht="21.75">
      <c r="A62" s="157"/>
      <c r="B62" s="123"/>
      <c r="C62" s="124"/>
      <c r="D62" s="123"/>
      <c r="E62" s="169" t="s">
        <v>859</v>
      </c>
      <c r="F62" s="170" t="s">
        <v>676</v>
      </c>
      <c r="G62" s="169">
        <v>1</v>
      </c>
      <c r="H62" s="171">
        <v>750000</v>
      </c>
    </row>
    <row r="63" spans="1:8" ht="21.75">
      <c r="A63" s="157"/>
      <c r="B63" s="123"/>
      <c r="C63" s="124"/>
      <c r="D63" s="123"/>
      <c r="E63" s="169" t="s">
        <v>860</v>
      </c>
      <c r="F63" s="170" t="s">
        <v>564</v>
      </c>
      <c r="G63" s="169">
        <v>1</v>
      </c>
      <c r="H63" s="171">
        <v>35000</v>
      </c>
    </row>
    <row r="64" spans="1:8" ht="21.75">
      <c r="A64" s="157"/>
      <c r="B64" s="133"/>
      <c r="C64" s="132"/>
      <c r="D64" s="133"/>
      <c r="E64" s="176" t="s">
        <v>922</v>
      </c>
      <c r="F64" s="177" t="s">
        <v>971</v>
      </c>
      <c r="G64" s="176">
        <v>1</v>
      </c>
      <c r="H64" s="178">
        <v>22000</v>
      </c>
    </row>
    <row r="65" spans="1:8" ht="21.75">
      <c r="A65" s="157">
        <v>8</v>
      </c>
      <c r="B65" s="123" t="s">
        <v>1153</v>
      </c>
      <c r="C65" s="124" t="s">
        <v>1154</v>
      </c>
      <c r="D65" s="123">
        <f>4.5*9</f>
        <v>40.5</v>
      </c>
      <c r="E65" s="123" t="s">
        <v>862</v>
      </c>
      <c r="F65" s="161" t="s">
        <v>653</v>
      </c>
      <c r="G65" s="123">
        <v>1</v>
      </c>
      <c r="H65" s="168">
        <v>188900</v>
      </c>
    </row>
    <row r="66" spans="1:8" ht="21.75">
      <c r="A66" s="138"/>
      <c r="B66" s="126"/>
      <c r="C66" s="127"/>
      <c r="D66" s="126"/>
      <c r="E66" s="126" t="s">
        <v>863</v>
      </c>
      <c r="F66" s="196" t="s">
        <v>186</v>
      </c>
      <c r="G66" s="126">
        <v>1</v>
      </c>
      <c r="H66" s="197">
        <v>85000</v>
      </c>
    </row>
    <row r="67" spans="1:8" ht="26.25">
      <c r="A67" s="303" t="s">
        <v>268</v>
      </c>
      <c r="B67" s="303"/>
      <c r="C67" s="303"/>
      <c r="D67" s="303"/>
      <c r="E67" s="303"/>
      <c r="F67" s="303"/>
      <c r="G67" s="303"/>
      <c r="H67" s="111" t="s">
        <v>304</v>
      </c>
    </row>
    <row r="68" spans="1:8" ht="21.75">
      <c r="A68" s="283" t="s">
        <v>308</v>
      </c>
      <c r="B68" s="312"/>
      <c r="C68" s="312"/>
      <c r="D68" s="312"/>
      <c r="E68" s="312"/>
      <c r="F68" s="312"/>
      <c r="G68" s="312"/>
      <c r="H68" s="312"/>
    </row>
    <row r="69" spans="1:8" ht="21.75">
      <c r="A69" s="304" t="s">
        <v>602</v>
      </c>
      <c r="B69" s="304" t="s">
        <v>1169</v>
      </c>
      <c r="C69" s="304" t="s">
        <v>271</v>
      </c>
      <c r="D69" s="304" t="s">
        <v>272</v>
      </c>
      <c r="E69" s="304" t="s">
        <v>607</v>
      </c>
      <c r="F69" s="304" t="s">
        <v>604</v>
      </c>
      <c r="G69" s="114" t="s">
        <v>1201</v>
      </c>
      <c r="H69" s="304" t="s">
        <v>609</v>
      </c>
    </row>
    <row r="70" spans="1:8" ht="21.75">
      <c r="A70" s="305"/>
      <c r="B70" s="305"/>
      <c r="C70" s="305"/>
      <c r="D70" s="305"/>
      <c r="E70" s="305"/>
      <c r="F70" s="305"/>
      <c r="G70" s="130" t="s">
        <v>273</v>
      </c>
      <c r="H70" s="305"/>
    </row>
    <row r="71" spans="1:8" ht="21.75">
      <c r="A71" s="157">
        <v>9</v>
      </c>
      <c r="B71" s="123" t="s">
        <v>179</v>
      </c>
      <c r="C71" s="124" t="s">
        <v>1157</v>
      </c>
      <c r="D71" s="123">
        <f>4.5*9</f>
        <v>40.5</v>
      </c>
      <c r="E71" s="169" t="s">
        <v>864</v>
      </c>
      <c r="F71" s="170" t="s">
        <v>654</v>
      </c>
      <c r="G71" s="169">
        <v>1</v>
      </c>
      <c r="H71" s="171">
        <v>1421700</v>
      </c>
    </row>
    <row r="72" spans="1:8" ht="21.75">
      <c r="A72" s="157"/>
      <c r="B72" s="123"/>
      <c r="C72" s="124"/>
      <c r="D72" s="123"/>
      <c r="E72" s="169" t="s">
        <v>865</v>
      </c>
      <c r="F72" s="170" t="s">
        <v>198</v>
      </c>
      <c r="G72" s="169">
        <v>1</v>
      </c>
      <c r="H72" s="109">
        <v>85000</v>
      </c>
    </row>
    <row r="73" spans="1:8" ht="21.75">
      <c r="A73" s="157"/>
      <c r="B73" s="123"/>
      <c r="C73" s="124"/>
      <c r="D73" s="123"/>
      <c r="E73" s="169" t="s">
        <v>866</v>
      </c>
      <c r="F73" s="170" t="s">
        <v>888</v>
      </c>
      <c r="G73" s="169">
        <v>1</v>
      </c>
      <c r="H73" s="109">
        <v>200000</v>
      </c>
    </row>
    <row r="74" spans="1:8" ht="21.75">
      <c r="A74" s="157">
        <v>10</v>
      </c>
      <c r="B74" s="123" t="s">
        <v>180</v>
      </c>
      <c r="C74" s="124" t="s">
        <v>1187</v>
      </c>
      <c r="D74" s="123">
        <f>4.5*9</f>
        <v>40.5</v>
      </c>
      <c r="E74" s="123" t="s">
        <v>867</v>
      </c>
      <c r="F74" s="161" t="s">
        <v>657</v>
      </c>
      <c r="G74" s="123">
        <v>1</v>
      </c>
      <c r="H74" s="168">
        <v>202500</v>
      </c>
    </row>
    <row r="75" spans="1:8" ht="21.75">
      <c r="A75" s="157"/>
      <c r="B75" s="123"/>
      <c r="C75" s="124"/>
      <c r="D75" s="123"/>
      <c r="E75" s="123" t="s">
        <v>868</v>
      </c>
      <c r="F75" s="161" t="s">
        <v>976</v>
      </c>
      <c r="G75" s="123">
        <v>2</v>
      </c>
      <c r="H75" s="168">
        <v>80000</v>
      </c>
    </row>
    <row r="76" spans="1:8" ht="21.75">
      <c r="A76" s="157"/>
      <c r="B76" s="123"/>
      <c r="C76" s="124"/>
      <c r="D76" s="123"/>
      <c r="E76" s="123" t="s">
        <v>869</v>
      </c>
      <c r="F76" s="161" t="s">
        <v>226</v>
      </c>
      <c r="G76" s="123">
        <v>1</v>
      </c>
      <c r="H76" s="168">
        <v>15000</v>
      </c>
    </row>
    <row r="77" spans="1:8" ht="21.75">
      <c r="A77" s="157"/>
      <c r="B77" s="123"/>
      <c r="C77" s="124"/>
      <c r="D77" s="123"/>
      <c r="E77" s="123" t="s">
        <v>870</v>
      </c>
      <c r="F77" s="161" t="s">
        <v>217</v>
      </c>
      <c r="G77" s="123">
        <v>1</v>
      </c>
      <c r="H77" s="168">
        <v>85000</v>
      </c>
    </row>
    <row r="78" spans="1:8" ht="21.75">
      <c r="A78" s="157"/>
      <c r="B78" s="123"/>
      <c r="C78" s="124"/>
      <c r="D78" s="123"/>
      <c r="E78" s="123" t="s">
        <v>871</v>
      </c>
      <c r="F78" s="161" t="s">
        <v>225</v>
      </c>
      <c r="G78" s="123">
        <v>1</v>
      </c>
      <c r="H78" s="168">
        <v>250000</v>
      </c>
    </row>
    <row r="79" spans="1:8" ht="21.75">
      <c r="A79" s="157">
        <v>11</v>
      </c>
      <c r="B79" s="123" t="s">
        <v>181</v>
      </c>
      <c r="C79" s="124" t="s">
        <v>1189</v>
      </c>
      <c r="D79" s="123">
        <f>9*9</f>
        <v>81</v>
      </c>
      <c r="E79" s="169" t="s">
        <v>872</v>
      </c>
      <c r="F79" s="170" t="s">
        <v>658</v>
      </c>
      <c r="G79" s="169">
        <v>1</v>
      </c>
      <c r="H79" s="171">
        <v>2036000</v>
      </c>
    </row>
    <row r="80" spans="1:8" ht="21.75">
      <c r="A80" s="157"/>
      <c r="B80" s="123"/>
      <c r="C80" s="124"/>
      <c r="D80" s="123"/>
      <c r="E80" s="169" t="s">
        <v>873</v>
      </c>
      <c r="F80" s="170" t="s">
        <v>428</v>
      </c>
      <c r="G80" s="169">
        <v>1</v>
      </c>
      <c r="H80" s="171">
        <v>8500000</v>
      </c>
    </row>
    <row r="81" spans="1:8" ht="21.75">
      <c r="A81" s="157"/>
      <c r="B81" s="123"/>
      <c r="C81" s="124"/>
      <c r="D81" s="123"/>
      <c r="E81" s="169" t="s">
        <v>874</v>
      </c>
      <c r="F81" s="170" t="s">
        <v>229</v>
      </c>
      <c r="G81" s="169">
        <v>1</v>
      </c>
      <c r="H81" s="180">
        <v>35000</v>
      </c>
    </row>
    <row r="82" spans="1:8" ht="21.75">
      <c r="A82" s="157"/>
      <c r="B82" s="123"/>
      <c r="C82" s="124"/>
      <c r="D82" s="123"/>
      <c r="E82" s="169" t="s">
        <v>875</v>
      </c>
      <c r="F82" s="170" t="s">
        <v>231</v>
      </c>
      <c r="G82" s="169">
        <v>1</v>
      </c>
      <c r="H82" s="180">
        <v>45000</v>
      </c>
    </row>
    <row r="83" spans="1:8" ht="21.75">
      <c r="A83" s="157"/>
      <c r="B83" s="123"/>
      <c r="C83" s="124"/>
      <c r="D83" s="123"/>
      <c r="E83" s="169" t="s">
        <v>876</v>
      </c>
      <c r="F83" s="170" t="s">
        <v>239</v>
      </c>
      <c r="G83" s="169">
        <v>1</v>
      </c>
      <c r="H83" s="180">
        <v>250000</v>
      </c>
    </row>
    <row r="84" spans="1:8" ht="21.75">
      <c r="A84" s="157"/>
      <c r="B84" s="123"/>
      <c r="C84" s="124"/>
      <c r="D84" s="123"/>
      <c r="E84" s="169" t="s">
        <v>877</v>
      </c>
      <c r="F84" s="181" t="s">
        <v>801</v>
      </c>
      <c r="G84" s="169">
        <v>1</v>
      </c>
      <c r="H84" s="180">
        <v>250000</v>
      </c>
    </row>
    <row r="85" spans="1:8" ht="21.75">
      <c r="A85" s="157"/>
      <c r="B85" s="123"/>
      <c r="C85" s="124"/>
      <c r="D85" s="123"/>
      <c r="E85" s="169" t="s">
        <v>878</v>
      </c>
      <c r="F85" s="181" t="s">
        <v>242</v>
      </c>
      <c r="G85" s="169">
        <v>1</v>
      </c>
      <c r="H85" s="180">
        <v>850000</v>
      </c>
    </row>
    <row r="86" spans="1:8" ht="21.75">
      <c r="A86" s="157"/>
      <c r="B86" s="123"/>
      <c r="C86" s="124"/>
      <c r="D86" s="123"/>
      <c r="E86" s="169"/>
      <c r="F86" s="184"/>
      <c r="G86" s="169"/>
      <c r="H86" s="180"/>
    </row>
    <row r="87" spans="1:8" ht="21.75">
      <c r="A87" s="157"/>
      <c r="B87" s="123"/>
      <c r="C87" s="124"/>
      <c r="D87" s="123"/>
      <c r="E87" s="169"/>
      <c r="F87" s="184"/>
      <c r="G87" s="169"/>
      <c r="H87" s="180"/>
    </row>
    <row r="88" spans="1:8" ht="21.75">
      <c r="A88" s="138"/>
      <c r="B88" s="126"/>
      <c r="C88" s="127"/>
      <c r="D88" s="126"/>
      <c r="E88" s="189"/>
      <c r="F88" s="190"/>
      <c r="G88" s="189"/>
      <c r="H88" s="191"/>
    </row>
    <row r="89" spans="1:8" ht="26.25">
      <c r="A89" s="303" t="s">
        <v>268</v>
      </c>
      <c r="B89" s="303"/>
      <c r="C89" s="303"/>
      <c r="D89" s="303"/>
      <c r="E89" s="303"/>
      <c r="F89" s="303"/>
      <c r="G89" s="303"/>
      <c r="H89" s="111" t="s">
        <v>306</v>
      </c>
    </row>
    <row r="90" spans="1:8" ht="21.75">
      <c r="A90" s="283" t="s">
        <v>309</v>
      </c>
      <c r="B90" s="312"/>
      <c r="C90" s="312"/>
      <c r="D90" s="312"/>
      <c r="E90" s="312"/>
      <c r="F90" s="312"/>
      <c r="G90" s="312"/>
      <c r="H90" s="312"/>
    </row>
    <row r="91" spans="1:8" ht="21.75">
      <c r="A91" s="304" t="s">
        <v>602</v>
      </c>
      <c r="B91" s="304" t="s">
        <v>1169</v>
      </c>
      <c r="C91" s="304" t="s">
        <v>271</v>
      </c>
      <c r="D91" s="304" t="s">
        <v>272</v>
      </c>
      <c r="E91" s="304" t="s">
        <v>607</v>
      </c>
      <c r="F91" s="304" t="s">
        <v>604</v>
      </c>
      <c r="G91" s="114" t="s">
        <v>1201</v>
      </c>
      <c r="H91" s="304" t="s">
        <v>609</v>
      </c>
    </row>
    <row r="92" spans="1:8" ht="21.75">
      <c r="A92" s="305"/>
      <c r="B92" s="305"/>
      <c r="C92" s="305"/>
      <c r="D92" s="305"/>
      <c r="E92" s="305"/>
      <c r="F92" s="305"/>
      <c r="G92" s="130" t="s">
        <v>273</v>
      </c>
      <c r="H92" s="305"/>
    </row>
    <row r="93" spans="1:8" ht="21.75">
      <c r="A93" s="151">
        <v>12</v>
      </c>
      <c r="B93" s="152" t="s">
        <v>182</v>
      </c>
      <c r="C93" s="153" t="s">
        <v>1162</v>
      </c>
      <c r="D93" s="152">
        <f>9*9</f>
        <v>81</v>
      </c>
      <c r="E93" s="152" t="s">
        <v>879</v>
      </c>
      <c r="F93" s="186" t="s">
        <v>669</v>
      </c>
      <c r="G93" s="152">
        <v>1</v>
      </c>
      <c r="H93" s="187">
        <v>1521500</v>
      </c>
    </row>
    <row r="94" spans="1:8" ht="21.75">
      <c r="A94" s="157"/>
      <c r="B94" s="123"/>
      <c r="C94" s="124"/>
      <c r="D94" s="123"/>
      <c r="E94" s="123"/>
      <c r="F94" s="182" t="s">
        <v>305</v>
      </c>
      <c r="G94" s="123"/>
      <c r="H94" s="168"/>
    </row>
    <row r="95" spans="1:8" ht="21.75">
      <c r="A95" s="157"/>
      <c r="B95" s="123"/>
      <c r="C95" s="124"/>
      <c r="D95" s="123"/>
      <c r="E95" s="123" t="s">
        <v>880</v>
      </c>
      <c r="F95" s="161" t="s">
        <v>468</v>
      </c>
      <c r="G95" s="123">
        <v>1</v>
      </c>
      <c r="H95" s="168">
        <v>320000</v>
      </c>
    </row>
    <row r="96" spans="1:8" ht="21.75">
      <c r="A96" s="157"/>
      <c r="B96" s="123"/>
      <c r="C96" s="124"/>
      <c r="D96" s="123"/>
      <c r="E96" s="123" t="s">
        <v>881</v>
      </c>
      <c r="F96" s="161" t="s">
        <v>894</v>
      </c>
      <c r="G96" s="123">
        <v>1</v>
      </c>
      <c r="H96" s="125">
        <v>1200000</v>
      </c>
    </row>
    <row r="97" spans="1:8" ht="21.75">
      <c r="A97" s="158"/>
      <c r="B97" s="133"/>
      <c r="C97" s="132"/>
      <c r="D97" s="133"/>
      <c r="E97" s="133" t="s">
        <v>882</v>
      </c>
      <c r="F97" s="164" t="s">
        <v>471</v>
      </c>
      <c r="G97" s="133">
        <v>1</v>
      </c>
      <c r="H97" s="159">
        <v>375000</v>
      </c>
    </row>
    <row r="98" spans="1:8" ht="21.75">
      <c r="A98" s="151">
        <v>13</v>
      </c>
      <c r="B98" s="152" t="s">
        <v>183</v>
      </c>
      <c r="C98" s="153" t="s">
        <v>1164</v>
      </c>
      <c r="D98" s="152">
        <f>4.5*9</f>
        <v>40.5</v>
      </c>
      <c r="E98" s="173" t="s">
        <v>883</v>
      </c>
      <c r="F98" s="179" t="s">
        <v>890</v>
      </c>
      <c r="G98" s="173">
        <v>2</v>
      </c>
      <c r="H98" s="183">
        <v>300000</v>
      </c>
    </row>
    <row r="99" spans="1:8" ht="21.75">
      <c r="A99" s="157"/>
      <c r="B99" s="123"/>
      <c r="C99" s="124"/>
      <c r="D99" s="123"/>
      <c r="E99" s="169" t="s">
        <v>884</v>
      </c>
      <c r="F99" s="175" t="s">
        <v>673</v>
      </c>
      <c r="G99" s="169">
        <v>1</v>
      </c>
      <c r="H99" s="171">
        <v>60000</v>
      </c>
    </row>
    <row r="100" spans="1:8" ht="21.75">
      <c r="A100" s="157"/>
      <c r="B100" s="123"/>
      <c r="C100" s="124"/>
      <c r="D100" s="123"/>
      <c r="E100" s="169" t="s">
        <v>885</v>
      </c>
      <c r="F100" s="175" t="s">
        <v>478</v>
      </c>
      <c r="G100" s="169">
        <v>1</v>
      </c>
      <c r="H100" s="171">
        <v>45000</v>
      </c>
    </row>
    <row r="101" spans="1:8" ht="21.75">
      <c r="A101" s="157"/>
      <c r="B101" s="123"/>
      <c r="C101" s="124"/>
      <c r="D101" s="123"/>
      <c r="E101" s="169" t="s">
        <v>886</v>
      </c>
      <c r="F101" s="175" t="s">
        <v>672</v>
      </c>
      <c r="G101" s="169">
        <v>2</v>
      </c>
      <c r="H101" s="180">
        <v>1300000</v>
      </c>
    </row>
    <row r="102" spans="1:8" ht="21.75">
      <c r="A102" s="157"/>
      <c r="B102" s="133"/>
      <c r="C102" s="132"/>
      <c r="D102" s="133"/>
      <c r="E102" s="176" t="s">
        <v>887</v>
      </c>
      <c r="F102" s="188" t="s">
        <v>674</v>
      </c>
      <c r="G102" s="176">
        <v>1</v>
      </c>
      <c r="H102" s="185">
        <v>250000</v>
      </c>
    </row>
    <row r="103" spans="1:8" ht="21.75">
      <c r="A103" s="157">
        <v>14</v>
      </c>
      <c r="B103" s="123" t="s">
        <v>184</v>
      </c>
      <c r="C103" s="124" t="s">
        <v>1166</v>
      </c>
      <c r="D103" s="123">
        <v>121.5</v>
      </c>
      <c r="E103" s="163" t="s">
        <v>948</v>
      </c>
      <c r="F103" s="124" t="s">
        <v>307</v>
      </c>
      <c r="G103" s="169">
        <v>1</v>
      </c>
      <c r="H103" s="168">
        <v>646000</v>
      </c>
    </row>
    <row r="104" spans="1:8" ht="21.75">
      <c r="A104" s="157"/>
      <c r="B104" s="152"/>
      <c r="C104" s="153"/>
      <c r="D104" s="152"/>
      <c r="E104" s="172"/>
      <c r="F104" s="179"/>
      <c r="G104" s="173"/>
      <c r="H104" s="174"/>
    </row>
    <row r="105" spans="1:8" ht="21.75">
      <c r="A105" s="157"/>
      <c r="B105" s="123"/>
      <c r="C105" s="124"/>
      <c r="D105" s="123"/>
      <c r="E105" s="172"/>
      <c r="F105" s="175"/>
      <c r="G105" s="173"/>
      <c r="H105" s="174"/>
    </row>
    <row r="106" spans="1:8" ht="21.75">
      <c r="A106" s="157"/>
      <c r="B106" s="123"/>
      <c r="C106" s="124"/>
      <c r="D106" s="123"/>
      <c r="E106" s="165"/>
      <c r="F106" s="124"/>
      <c r="G106" s="152"/>
      <c r="H106" s="167"/>
    </row>
    <row r="107" spans="1:8" ht="21.75">
      <c r="A107" s="157"/>
      <c r="B107" s="123"/>
      <c r="C107" s="124"/>
      <c r="D107" s="123"/>
      <c r="E107" s="165"/>
      <c r="F107" s="153"/>
      <c r="G107" s="152"/>
      <c r="H107" s="167"/>
    </row>
    <row r="108" spans="1:8" ht="21.75">
      <c r="A108" s="157"/>
      <c r="B108" s="123"/>
      <c r="C108" s="124"/>
      <c r="D108" s="123"/>
      <c r="E108" s="123"/>
      <c r="F108" s="124"/>
      <c r="G108" s="157"/>
      <c r="H108" s="134"/>
    </row>
    <row r="109" spans="1:8" ht="21.75">
      <c r="A109" s="118"/>
      <c r="B109" s="2"/>
      <c r="C109" s="2" t="s">
        <v>610</v>
      </c>
      <c r="D109" s="2"/>
      <c r="E109" s="2"/>
      <c r="F109" s="3"/>
      <c r="G109" s="2"/>
      <c r="H109" s="25">
        <f>SUM(H48:H108)</f>
        <v>24413800</v>
      </c>
    </row>
    <row r="110" spans="1:8" ht="21.75">
      <c r="A110" s="118"/>
      <c r="B110" s="2"/>
      <c r="C110" s="2" t="s">
        <v>266</v>
      </c>
      <c r="D110" s="2"/>
      <c r="E110" s="2"/>
      <c r="F110" s="3"/>
      <c r="G110" s="2"/>
      <c r="H110" s="25">
        <f>H22+H44+H109</f>
        <v>29392800</v>
      </c>
    </row>
  </sheetData>
  <mergeCells count="46">
    <mergeCell ref="A1:G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5:H25"/>
    <mergeCell ref="A26:A27"/>
    <mergeCell ref="B26:B27"/>
    <mergeCell ref="C26:C27"/>
    <mergeCell ref="D26:D27"/>
    <mergeCell ref="E26:E27"/>
    <mergeCell ref="F26:F27"/>
    <mergeCell ref="H26:H27"/>
    <mergeCell ref="F69:F70"/>
    <mergeCell ref="H69:H70"/>
    <mergeCell ref="A46:H46"/>
    <mergeCell ref="A47:A48"/>
    <mergeCell ref="B47:B48"/>
    <mergeCell ref="C47:C48"/>
    <mergeCell ref="D47:D48"/>
    <mergeCell ref="E47:E48"/>
    <mergeCell ref="F47:F48"/>
    <mergeCell ref="H47:H48"/>
    <mergeCell ref="A24:G24"/>
    <mergeCell ref="A45:G45"/>
    <mergeCell ref="A67:G67"/>
    <mergeCell ref="A89:G89"/>
    <mergeCell ref="A68:H68"/>
    <mergeCell ref="A69:A70"/>
    <mergeCell ref="B69:B70"/>
    <mergeCell ref="C69:C70"/>
    <mergeCell ref="D69:D70"/>
    <mergeCell ref="E69:E70"/>
    <mergeCell ref="A90:H90"/>
    <mergeCell ref="A91:A92"/>
    <mergeCell ref="B91:B92"/>
    <mergeCell ref="C91:C92"/>
    <mergeCell ref="D91:D92"/>
    <mergeCell ref="E91:E92"/>
    <mergeCell ref="F91:F92"/>
    <mergeCell ref="H91:H9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2"/>
  <sheetViews>
    <sheetView zoomScale="75" zoomScaleNormal="75" workbookViewId="0" topLeftCell="A141">
      <selection activeCell="A152" sqref="A152"/>
    </sheetView>
  </sheetViews>
  <sheetFormatPr defaultColWidth="9.140625" defaultRowHeight="21.75"/>
  <cols>
    <col min="1" max="1" width="6.7109375" style="0" customWidth="1"/>
    <col min="2" max="2" width="9.57421875" style="0" customWidth="1"/>
    <col min="3" max="3" width="3.421875" style="0" customWidth="1"/>
    <col min="4" max="4" width="43.00390625" style="0" customWidth="1"/>
    <col min="5" max="5" width="41.8515625" style="0" customWidth="1"/>
    <col min="6" max="6" width="11.8515625" style="0" customWidth="1"/>
    <col min="7" max="7" width="12.00390625" style="0" customWidth="1"/>
    <col min="8" max="8" width="12.140625" style="0" customWidth="1"/>
    <col min="10" max="10" width="10.00390625" style="63" bestFit="1" customWidth="1"/>
  </cols>
  <sheetData>
    <row r="1" spans="1:8" ht="26.25">
      <c r="A1" s="279" t="s">
        <v>679</v>
      </c>
      <c r="B1" s="279"/>
      <c r="C1" s="279"/>
      <c r="D1" s="279"/>
      <c r="E1" s="279"/>
      <c r="F1" s="279"/>
      <c r="G1" s="279"/>
      <c r="H1" s="6" t="s">
        <v>310</v>
      </c>
    </row>
    <row r="2" spans="1:8" ht="21.75">
      <c r="A2" s="260" t="s">
        <v>615</v>
      </c>
      <c r="B2" s="260"/>
      <c r="C2" s="260"/>
      <c r="D2" s="260" t="s">
        <v>311</v>
      </c>
      <c r="E2" s="260"/>
      <c r="F2" s="1"/>
      <c r="G2" s="1"/>
      <c r="H2" s="1"/>
    </row>
    <row r="3" spans="1:8" ht="21.75">
      <c r="A3" s="1"/>
      <c r="B3" s="1"/>
      <c r="C3" s="1"/>
      <c r="D3" s="1"/>
      <c r="E3" s="1"/>
      <c r="F3" s="1"/>
      <c r="G3" s="1"/>
      <c r="H3" s="1"/>
    </row>
    <row r="4" spans="1:18" ht="21.75">
      <c r="A4" s="14" t="s">
        <v>602</v>
      </c>
      <c r="B4" s="14" t="s">
        <v>607</v>
      </c>
      <c r="C4" s="10"/>
      <c r="D4" s="23" t="s">
        <v>604</v>
      </c>
      <c r="E4" s="23" t="s">
        <v>611</v>
      </c>
      <c r="F4" s="14" t="s">
        <v>485</v>
      </c>
      <c r="G4" s="14" t="s">
        <v>608</v>
      </c>
      <c r="H4" s="14" t="s">
        <v>609</v>
      </c>
      <c r="I4" s="14" t="s">
        <v>603</v>
      </c>
      <c r="J4" s="73"/>
      <c r="K4" s="4"/>
      <c r="L4" s="4"/>
      <c r="M4" s="4"/>
      <c r="N4" s="4"/>
      <c r="O4" s="4"/>
      <c r="P4" s="4"/>
      <c r="Q4" s="4"/>
      <c r="R4" s="4"/>
    </row>
    <row r="5" spans="1:18" ht="21.75">
      <c r="A5" s="9"/>
      <c r="B5" s="9"/>
      <c r="C5" s="11"/>
      <c r="D5" s="30"/>
      <c r="E5" s="9"/>
      <c r="F5" s="9"/>
      <c r="G5" s="9"/>
      <c r="H5" s="9"/>
      <c r="I5" s="9"/>
      <c r="J5" s="73"/>
      <c r="K5" s="4"/>
      <c r="L5" s="4"/>
      <c r="M5" s="4"/>
      <c r="N5" s="4"/>
      <c r="O5" s="4"/>
      <c r="P5" s="4"/>
      <c r="Q5" s="4"/>
      <c r="R5" s="4"/>
    </row>
    <row r="6" spans="1:10" ht="21.75">
      <c r="A6" s="14">
        <v>1</v>
      </c>
      <c r="B6" s="14" t="s">
        <v>616</v>
      </c>
      <c r="C6" s="29"/>
      <c r="D6" s="41" t="s">
        <v>985</v>
      </c>
      <c r="E6" s="41" t="s">
        <v>487</v>
      </c>
      <c r="F6" s="14">
        <v>1</v>
      </c>
      <c r="G6" s="42">
        <v>30000</v>
      </c>
      <c r="H6" s="43">
        <f>G6</f>
        <v>30000</v>
      </c>
      <c r="I6" s="14"/>
      <c r="J6" s="73"/>
    </row>
    <row r="7" spans="1:10" ht="21.75">
      <c r="A7" s="44"/>
      <c r="B7" s="44"/>
      <c r="C7" s="17"/>
      <c r="D7" s="40" t="s">
        <v>986</v>
      </c>
      <c r="E7" s="32" t="s">
        <v>680</v>
      </c>
      <c r="F7" s="44"/>
      <c r="G7" s="64"/>
      <c r="H7" s="65"/>
      <c r="I7" s="44"/>
      <c r="J7" s="73"/>
    </row>
    <row r="8" spans="1:10" ht="21.75">
      <c r="A8" s="14">
        <v>2</v>
      </c>
      <c r="B8" s="14" t="s">
        <v>617</v>
      </c>
      <c r="C8" s="29"/>
      <c r="D8" s="41" t="s">
        <v>632</v>
      </c>
      <c r="E8" s="41" t="s">
        <v>488</v>
      </c>
      <c r="F8" s="14">
        <v>1</v>
      </c>
      <c r="G8" s="42">
        <v>7000</v>
      </c>
      <c r="H8" s="43">
        <f>G8</f>
        <v>7000</v>
      </c>
      <c r="I8" s="14"/>
      <c r="J8" s="73"/>
    </row>
    <row r="9" spans="1:10" ht="21.75">
      <c r="A9" s="9"/>
      <c r="B9" s="9"/>
      <c r="C9" s="31"/>
      <c r="D9" s="32"/>
      <c r="E9" s="32" t="s">
        <v>489</v>
      </c>
      <c r="F9" s="9"/>
      <c r="G9" s="38"/>
      <c r="H9" s="39"/>
      <c r="I9" s="9"/>
      <c r="J9" s="73"/>
    </row>
    <row r="10" spans="1:10" ht="21.75">
      <c r="A10" s="14">
        <v>3</v>
      </c>
      <c r="B10" s="14" t="s">
        <v>618</v>
      </c>
      <c r="C10" s="29"/>
      <c r="D10" s="41" t="s">
        <v>633</v>
      </c>
      <c r="E10" s="41" t="s">
        <v>490</v>
      </c>
      <c r="F10" s="14">
        <v>40</v>
      </c>
      <c r="G10" s="42">
        <v>500</v>
      </c>
      <c r="H10" s="43">
        <f>G10*40</f>
        <v>20000</v>
      </c>
      <c r="I10" s="14"/>
      <c r="J10" s="73"/>
    </row>
    <row r="11" spans="1:10" ht="21.75">
      <c r="A11" s="9"/>
      <c r="B11" s="9"/>
      <c r="C11" s="31"/>
      <c r="D11" s="32"/>
      <c r="E11" s="32" t="s">
        <v>681</v>
      </c>
      <c r="F11" s="9"/>
      <c r="G11" s="38"/>
      <c r="H11" s="39"/>
      <c r="I11" s="9"/>
      <c r="J11" s="73"/>
    </row>
    <row r="12" spans="1:10" ht="21.75">
      <c r="A12" s="44">
        <v>4</v>
      </c>
      <c r="B12" s="44" t="s">
        <v>619</v>
      </c>
      <c r="C12" s="4"/>
      <c r="D12" s="40" t="s">
        <v>634</v>
      </c>
      <c r="E12" s="41" t="s">
        <v>491</v>
      </c>
      <c r="F12" s="44">
        <v>1</v>
      </c>
      <c r="G12" s="64">
        <v>12000</v>
      </c>
      <c r="H12" s="65">
        <f>G12</f>
        <v>12000</v>
      </c>
      <c r="I12" s="44"/>
      <c r="J12" s="73"/>
    </row>
    <row r="13" spans="1:10" ht="21.75">
      <c r="A13" s="9"/>
      <c r="B13" s="9"/>
      <c r="C13" s="17"/>
      <c r="D13" s="32"/>
      <c r="E13" s="32" t="s">
        <v>492</v>
      </c>
      <c r="F13" s="9"/>
      <c r="G13" s="38"/>
      <c r="H13" s="39"/>
      <c r="I13" s="9"/>
      <c r="J13" s="73"/>
    </row>
    <row r="14" spans="1:10" ht="21.75">
      <c r="A14" s="2">
        <v>5</v>
      </c>
      <c r="B14" s="2" t="s">
        <v>620</v>
      </c>
      <c r="C14" s="17"/>
      <c r="D14" s="12" t="s">
        <v>636</v>
      </c>
      <c r="E14" s="12" t="s">
        <v>493</v>
      </c>
      <c r="F14" s="2">
        <v>1</v>
      </c>
      <c r="G14" s="35">
        <v>10000</v>
      </c>
      <c r="H14" s="26">
        <f>G14</f>
        <v>10000</v>
      </c>
      <c r="I14" s="2"/>
      <c r="J14" s="73"/>
    </row>
    <row r="15" spans="1:10" ht="21.75">
      <c r="A15" s="2">
        <v>6</v>
      </c>
      <c r="B15" s="2" t="s">
        <v>621</v>
      </c>
      <c r="C15" s="13"/>
      <c r="D15" s="12" t="s">
        <v>957</v>
      </c>
      <c r="E15" s="12" t="s">
        <v>690</v>
      </c>
      <c r="F15" s="2">
        <v>2</v>
      </c>
      <c r="G15" s="35">
        <v>10000</v>
      </c>
      <c r="H15" s="26">
        <f>G15*F15</f>
        <v>20000</v>
      </c>
      <c r="I15" s="2"/>
      <c r="J15" s="73"/>
    </row>
    <row r="16" spans="1:10" ht="21.75">
      <c r="A16" s="14">
        <v>7</v>
      </c>
      <c r="B16" s="14" t="s">
        <v>622</v>
      </c>
      <c r="C16" s="4"/>
      <c r="D16" s="41" t="s">
        <v>895</v>
      </c>
      <c r="E16" s="41" t="s">
        <v>494</v>
      </c>
      <c r="F16" s="14">
        <v>1</v>
      </c>
      <c r="G16" s="42">
        <v>30000</v>
      </c>
      <c r="H16" s="43">
        <f>G16</f>
        <v>30000</v>
      </c>
      <c r="I16" s="14"/>
      <c r="J16" s="73"/>
    </row>
    <row r="17" spans="1:10" ht="21.75">
      <c r="A17" s="9"/>
      <c r="B17" s="9"/>
      <c r="C17" s="17"/>
      <c r="D17" s="32"/>
      <c r="E17" s="32" t="s">
        <v>495</v>
      </c>
      <c r="F17" s="9"/>
      <c r="G17" s="38"/>
      <c r="H17" s="39"/>
      <c r="I17" s="9"/>
      <c r="J17" s="73"/>
    </row>
    <row r="18" spans="1:10" ht="21.75">
      <c r="A18" s="2">
        <v>8</v>
      </c>
      <c r="B18" s="2" t="s">
        <v>623</v>
      </c>
      <c r="C18" s="13"/>
      <c r="D18" s="12" t="s">
        <v>637</v>
      </c>
      <c r="E18" s="12" t="s">
        <v>497</v>
      </c>
      <c r="F18" s="2">
        <v>1</v>
      </c>
      <c r="G18" s="35">
        <v>5000</v>
      </c>
      <c r="H18" s="26">
        <f>G18</f>
        <v>5000</v>
      </c>
      <c r="I18" s="2"/>
      <c r="J18" s="73"/>
    </row>
    <row r="19" spans="1:10" ht="21.75">
      <c r="A19" s="2">
        <v>9</v>
      </c>
      <c r="B19" s="2" t="s">
        <v>624</v>
      </c>
      <c r="C19" s="13"/>
      <c r="D19" s="12" t="s">
        <v>639</v>
      </c>
      <c r="E19" s="12" t="s">
        <v>498</v>
      </c>
      <c r="F19" s="2">
        <v>2</v>
      </c>
      <c r="G19" s="35">
        <v>5000</v>
      </c>
      <c r="H19" s="26">
        <v>10000</v>
      </c>
      <c r="I19" s="2"/>
      <c r="J19" s="73"/>
    </row>
    <row r="20" spans="1:10" ht="21.75">
      <c r="A20" s="2">
        <v>10</v>
      </c>
      <c r="B20" s="2" t="s">
        <v>625</v>
      </c>
      <c r="C20" s="13"/>
      <c r="D20" s="12" t="s">
        <v>640</v>
      </c>
      <c r="E20" s="12" t="s">
        <v>496</v>
      </c>
      <c r="F20" s="2">
        <v>1</v>
      </c>
      <c r="G20" s="35">
        <v>5000</v>
      </c>
      <c r="H20" s="26">
        <f>G20</f>
        <v>5000</v>
      </c>
      <c r="I20" s="2"/>
      <c r="J20" s="73"/>
    </row>
    <row r="21" spans="1:10" ht="21.75">
      <c r="A21" s="2">
        <v>11</v>
      </c>
      <c r="B21" s="2" t="s">
        <v>626</v>
      </c>
      <c r="C21" s="13"/>
      <c r="D21" s="12" t="s">
        <v>521</v>
      </c>
      <c r="E21" s="12" t="s">
        <v>499</v>
      </c>
      <c r="F21" s="2">
        <v>4</v>
      </c>
      <c r="G21" s="35">
        <v>2500</v>
      </c>
      <c r="H21" s="26">
        <f>G21*4</f>
        <v>10000</v>
      </c>
      <c r="I21" s="2"/>
      <c r="J21" s="73"/>
    </row>
    <row r="22" spans="1:10" ht="21.75">
      <c r="A22" s="14">
        <v>12</v>
      </c>
      <c r="B22" s="14" t="s">
        <v>627</v>
      </c>
      <c r="C22" s="16"/>
      <c r="D22" s="41" t="s">
        <v>987</v>
      </c>
      <c r="E22" s="37" t="s">
        <v>989</v>
      </c>
      <c r="F22" s="14">
        <v>1</v>
      </c>
      <c r="G22" s="42">
        <v>200000</v>
      </c>
      <c r="H22" s="43">
        <f>G22</f>
        <v>200000</v>
      </c>
      <c r="I22" s="14" t="s">
        <v>614</v>
      </c>
      <c r="J22" s="73"/>
    </row>
    <row r="23" spans="1:9" ht="21.75">
      <c r="A23" s="9"/>
      <c r="B23" s="9"/>
      <c r="C23" s="31"/>
      <c r="D23" s="32" t="s">
        <v>988</v>
      </c>
      <c r="E23" s="31"/>
      <c r="F23" s="9"/>
      <c r="G23" s="38"/>
      <c r="H23" s="39"/>
      <c r="I23" s="9"/>
    </row>
    <row r="24" spans="1:8" ht="26.25">
      <c r="A24" s="279"/>
      <c r="B24" s="279"/>
      <c r="C24" s="279"/>
      <c r="D24" s="279"/>
      <c r="E24" s="279"/>
      <c r="F24" s="279"/>
      <c r="G24" s="279"/>
      <c r="H24" s="6" t="s">
        <v>312</v>
      </c>
    </row>
    <row r="25" spans="1:9" ht="21.75">
      <c r="A25" s="14" t="s">
        <v>602</v>
      </c>
      <c r="B25" s="14" t="s">
        <v>607</v>
      </c>
      <c r="C25" s="10"/>
      <c r="D25" s="23" t="s">
        <v>604</v>
      </c>
      <c r="E25" s="23" t="s">
        <v>611</v>
      </c>
      <c r="F25" s="14" t="s">
        <v>485</v>
      </c>
      <c r="G25" s="14" t="s">
        <v>608</v>
      </c>
      <c r="H25" s="14" t="s">
        <v>609</v>
      </c>
      <c r="I25" s="14" t="s">
        <v>603</v>
      </c>
    </row>
    <row r="26" spans="1:9" ht="21.75">
      <c r="A26" s="9"/>
      <c r="B26" s="9"/>
      <c r="C26" s="11"/>
      <c r="D26" s="30"/>
      <c r="E26" s="9"/>
      <c r="F26" s="9" t="s">
        <v>486</v>
      </c>
      <c r="G26" s="9"/>
      <c r="H26" s="9"/>
      <c r="I26" s="9"/>
    </row>
    <row r="27" spans="1:9" ht="21.75">
      <c r="A27" s="9">
        <v>13</v>
      </c>
      <c r="B27" s="9" t="s">
        <v>628</v>
      </c>
      <c r="C27" s="13"/>
      <c r="D27" s="32" t="s">
        <v>635</v>
      </c>
      <c r="E27" s="12" t="s">
        <v>990</v>
      </c>
      <c r="F27" s="9">
        <v>1</v>
      </c>
      <c r="G27" s="38">
        <v>40000</v>
      </c>
      <c r="H27" s="39">
        <f>G27</f>
        <v>40000</v>
      </c>
      <c r="I27" s="9" t="s">
        <v>614</v>
      </c>
    </row>
    <row r="28" spans="1:9" ht="21.75">
      <c r="A28" s="2">
        <v>14</v>
      </c>
      <c r="B28" s="2" t="s">
        <v>629</v>
      </c>
      <c r="C28" s="13"/>
      <c r="D28" s="12" t="s">
        <v>523</v>
      </c>
      <c r="E28" s="12" t="s">
        <v>991</v>
      </c>
      <c r="F28" s="2">
        <v>1</v>
      </c>
      <c r="G28" s="35">
        <v>4000</v>
      </c>
      <c r="H28" s="26">
        <f>G28</f>
        <v>4000</v>
      </c>
      <c r="I28" s="2" t="s">
        <v>614</v>
      </c>
    </row>
    <row r="29" spans="1:9" ht="21.75">
      <c r="A29" s="2">
        <v>15</v>
      </c>
      <c r="B29" s="2" t="s">
        <v>630</v>
      </c>
      <c r="C29" s="13"/>
      <c r="D29" s="12" t="s">
        <v>638</v>
      </c>
      <c r="E29" s="12" t="s">
        <v>601</v>
      </c>
      <c r="F29" s="2">
        <v>2</v>
      </c>
      <c r="G29" s="35">
        <v>50000</v>
      </c>
      <c r="H29" s="26">
        <v>100000</v>
      </c>
      <c r="I29" s="2" t="s">
        <v>614</v>
      </c>
    </row>
    <row r="30" spans="1:9" ht="21.75">
      <c r="A30" s="2">
        <v>16</v>
      </c>
      <c r="B30" s="2" t="s">
        <v>520</v>
      </c>
      <c r="C30" s="13"/>
      <c r="D30" s="12" t="s">
        <v>951</v>
      </c>
      <c r="E30" s="12" t="s">
        <v>992</v>
      </c>
      <c r="F30" s="2">
        <v>4</v>
      </c>
      <c r="G30" s="35">
        <v>1000</v>
      </c>
      <c r="H30" s="26">
        <f>G30*F30</f>
        <v>4000</v>
      </c>
      <c r="I30" s="2" t="s">
        <v>614</v>
      </c>
    </row>
    <row r="31" spans="1:9" ht="21.75">
      <c r="A31" s="48">
        <v>17</v>
      </c>
      <c r="B31" s="48" t="s">
        <v>832</v>
      </c>
      <c r="D31" s="49" t="s">
        <v>648</v>
      </c>
      <c r="F31" s="48">
        <v>1</v>
      </c>
      <c r="G31" s="50">
        <v>528000</v>
      </c>
      <c r="H31" s="26">
        <f>G31*F31</f>
        <v>528000</v>
      </c>
      <c r="I31" s="48"/>
    </row>
    <row r="32" spans="1:9" ht="21.75">
      <c r="A32" s="48"/>
      <c r="B32" s="48"/>
      <c r="C32" s="13">
        <v>1</v>
      </c>
      <c r="D32" s="12" t="s">
        <v>576</v>
      </c>
      <c r="E32" s="12" t="s">
        <v>682</v>
      </c>
      <c r="F32" s="2">
        <v>1</v>
      </c>
      <c r="G32" s="24">
        <v>40000</v>
      </c>
      <c r="H32" s="26">
        <f>G32</f>
        <v>40000</v>
      </c>
      <c r="I32" s="48"/>
    </row>
    <row r="33" spans="1:9" ht="21.75">
      <c r="A33" s="48"/>
      <c r="B33" s="48"/>
      <c r="C33" s="13">
        <v>2</v>
      </c>
      <c r="D33" s="12" t="s">
        <v>577</v>
      </c>
      <c r="E33" s="12" t="s">
        <v>683</v>
      </c>
      <c r="F33" s="2">
        <v>1</v>
      </c>
      <c r="G33" s="24">
        <v>10000</v>
      </c>
      <c r="H33" s="26">
        <f aca="true" t="shared" si="0" ref="H33:H42">G33</f>
        <v>10000</v>
      </c>
      <c r="I33" s="48"/>
    </row>
    <row r="34" spans="1:9" ht="21.75">
      <c r="A34" s="48"/>
      <c r="B34" s="48"/>
      <c r="C34" s="13">
        <v>3</v>
      </c>
      <c r="D34" s="46" t="s">
        <v>579</v>
      </c>
      <c r="E34" s="12" t="s">
        <v>684</v>
      </c>
      <c r="F34" s="2">
        <v>1</v>
      </c>
      <c r="G34" s="24">
        <v>80000</v>
      </c>
      <c r="H34" s="26">
        <f t="shared" si="0"/>
        <v>80000</v>
      </c>
      <c r="I34" s="48"/>
    </row>
    <row r="35" spans="1:9" ht="21.75">
      <c r="A35" s="48"/>
      <c r="B35" s="48"/>
      <c r="C35" s="13">
        <v>4</v>
      </c>
      <c r="D35" s="12" t="s">
        <v>578</v>
      </c>
      <c r="E35" s="12" t="s">
        <v>685</v>
      </c>
      <c r="F35" s="2">
        <v>1</v>
      </c>
      <c r="G35" s="24">
        <v>30000</v>
      </c>
      <c r="H35" s="26">
        <f t="shared" si="0"/>
        <v>30000</v>
      </c>
      <c r="I35" s="48"/>
    </row>
    <row r="36" spans="1:9" ht="21.75">
      <c r="A36" s="48"/>
      <c r="B36" s="48"/>
      <c r="C36" s="13">
        <v>5</v>
      </c>
      <c r="D36" s="12" t="s">
        <v>553</v>
      </c>
      <c r="E36" s="12" t="s">
        <v>686</v>
      </c>
      <c r="F36" s="2">
        <v>2</v>
      </c>
      <c r="G36" s="24">
        <v>8000</v>
      </c>
      <c r="H36" s="26">
        <f>G36*2</f>
        <v>16000</v>
      </c>
      <c r="I36" s="48"/>
    </row>
    <row r="37" spans="1:9" ht="21.75">
      <c r="A37" s="48"/>
      <c r="B37" s="48"/>
      <c r="C37" s="13">
        <v>6</v>
      </c>
      <c r="D37" s="12" t="s">
        <v>953</v>
      </c>
      <c r="E37" s="12" t="s">
        <v>687</v>
      </c>
      <c r="F37" s="2">
        <v>3</v>
      </c>
      <c r="G37" s="24">
        <v>55000</v>
      </c>
      <c r="H37" s="26">
        <f>G37*3</f>
        <v>165000</v>
      </c>
      <c r="I37" s="48"/>
    </row>
    <row r="38" spans="1:9" ht="21.75">
      <c r="A38" s="48"/>
      <c r="B38" s="48"/>
      <c r="C38" s="13">
        <v>7</v>
      </c>
      <c r="D38" s="12" t="s">
        <v>829</v>
      </c>
      <c r="E38" s="12" t="s">
        <v>688</v>
      </c>
      <c r="F38" s="2">
        <v>4</v>
      </c>
      <c r="G38" s="24">
        <v>10000</v>
      </c>
      <c r="H38" s="26">
        <f>G38*4</f>
        <v>40000</v>
      </c>
      <c r="I38" s="48"/>
    </row>
    <row r="39" spans="1:9" ht="21.75">
      <c r="A39" s="48"/>
      <c r="B39" s="48"/>
      <c r="C39" s="13">
        <v>8</v>
      </c>
      <c r="D39" s="12" t="s">
        <v>580</v>
      </c>
      <c r="E39" s="12" t="s">
        <v>689</v>
      </c>
      <c r="F39" s="2">
        <v>1</v>
      </c>
      <c r="G39" s="24">
        <v>120000</v>
      </c>
      <c r="H39" s="26">
        <f t="shared" si="0"/>
        <v>120000</v>
      </c>
      <c r="I39" s="48"/>
    </row>
    <row r="40" spans="1:9" ht="21.75">
      <c r="A40" s="48"/>
      <c r="B40" s="48"/>
      <c r="C40" s="13">
        <v>9</v>
      </c>
      <c r="D40" s="12" t="s">
        <v>634</v>
      </c>
      <c r="E40" s="12" t="s">
        <v>993</v>
      </c>
      <c r="F40" s="2">
        <v>1</v>
      </c>
      <c r="G40" s="24">
        <v>12000</v>
      </c>
      <c r="H40" s="26">
        <f t="shared" si="0"/>
        <v>12000</v>
      </c>
      <c r="I40" s="48"/>
    </row>
    <row r="41" spans="1:9" ht="21.75">
      <c r="A41" s="48"/>
      <c r="B41" s="48"/>
      <c r="C41" s="13">
        <v>10</v>
      </c>
      <c r="D41" s="12" t="s">
        <v>952</v>
      </c>
      <c r="E41" s="12" t="s">
        <v>690</v>
      </c>
      <c r="F41" s="2">
        <v>1</v>
      </c>
      <c r="G41" s="24">
        <v>10000</v>
      </c>
      <c r="H41" s="26">
        <f t="shared" si="0"/>
        <v>10000</v>
      </c>
      <c r="I41" s="48"/>
    </row>
    <row r="42" spans="1:9" ht="21.75">
      <c r="A42" s="48"/>
      <c r="B42" s="48"/>
      <c r="C42" s="13">
        <v>11</v>
      </c>
      <c r="D42" s="12" t="s">
        <v>640</v>
      </c>
      <c r="E42" s="3" t="s">
        <v>698</v>
      </c>
      <c r="F42" s="2">
        <v>1</v>
      </c>
      <c r="G42" s="24">
        <v>5000</v>
      </c>
      <c r="H42" s="26">
        <f t="shared" si="0"/>
        <v>5000</v>
      </c>
      <c r="I42" s="48"/>
    </row>
    <row r="43" spans="1:9" ht="21.75">
      <c r="A43" s="48">
        <v>18</v>
      </c>
      <c r="B43" s="48" t="s">
        <v>833</v>
      </c>
      <c r="C43" s="13"/>
      <c r="D43" s="49" t="s">
        <v>530</v>
      </c>
      <c r="E43" s="49" t="s">
        <v>691</v>
      </c>
      <c r="F43" s="48">
        <v>1</v>
      </c>
      <c r="G43" s="52">
        <v>180000</v>
      </c>
      <c r="H43" s="51">
        <v>180000</v>
      </c>
      <c r="I43" s="48"/>
    </row>
    <row r="44" spans="1:9" ht="21.75">
      <c r="A44" s="48">
        <v>19</v>
      </c>
      <c r="B44" s="48" t="s">
        <v>834</v>
      </c>
      <c r="C44" s="17"/>
      <c r="D44" s="49" t="s">
        <v>574</v>
      </c>
      <c r="E44" s="49" t="s">
        <v>692</v>
      </c>
      <c r="F44" s="48">
        <v>1</v>
      </c>
      <c r="G44" s="52">
        <v>80000</v>
      </c>
      <c r="H44" s="51">
        <f>G44</f>
        <v>80000</v>
      </c>
      <c r="I44" s="48"/>
    </row>
    <row r="45" spans="1:9" ht="21.75">
      <c r="A45" s="48">
        <v>20</v>
      </c>
      <c r="B45" s="48" t="s">
        <v>835</v>
      </c>
      <c r="C45" s="13"/>
      <c r="D45" s="49" t="s">
        <v>655</v>
      </c>
      <c r="E45" s="49" t="s">
        <v>656</v>
      </c>
      <c r="F45" s="48">
        <v>1</v>
      </c>
      <c r="G45" s="52">
        <v>400000</v>
      </c>
      <c r="H45" s="51">
        <f>G45</f>
        <v>400000</v>
      </c>
      <c r="I45" s="48"/>
    </row>
    <row r="46" spans="1:9" ht="21.75">
      <c r="A46" s="48">
        <v>21</v>
      </c>
      <c r="B46" s="48" t="s">
        <v>836</v>
      </c>
      <c r="C46" s="13"/>
      <c r="D46" s="49" t="s">
        <v>469</v>
      </c>
      <c r="E46" s="49" t="s">
        <v>693</v>
      </c>
      <c r="F46" s="48">
        <v>1</v>
      </c>
      <c r="G46" s="52">
        <v>100000</v>
      </c>
      <c r="H46" s="51">
        <f>G46</f>
        <v>100000</v>
      </c>
      <c r="I46" s="48"/>
    </row>
    <row r="47" spans="1:8" ht="26.25">
      <c r="A47" s="279"/>
      <c r="B47" s="279"/>
      <c r="C47" s="279"/>
      <c r="D47" s="279"/>
      <c r="E47" s="279"/>
      <c r="F47" s="279"/>
      <c r="G47" s="279"/>
      <c r="H47" s="6" t="s">
        <v>313</v>
      </c>
    </row>
    <row r="48" spans="1:9" ht="21.75">
      <c r="A48" s="14" t="s">
        <v>602</v>
      </c>
      <c r="B48" s="14" t="s">
        <v>607</v>
      </c>
      <c r="C48" s="10"/>
      <c r="D48" s="23" t="s">
        <v>604</v>
      </c>
      <c r="E48" s="23" t="s">
        <v>611</v>
      </c>
      <c r="F48" s="14" t="s">
        <v>485</v>
      </c>
      <c r="G48" s="14" t="s">
        <v>608</v>
      </c>
      <c r="H48" s="14" t="s">
        <v>609</v>
      </c>
      <c r="I48" s="14" t="s">
        <v>603</v>
      </c>
    </row>
    <row r="49" spans="1:9" ht="21.75">
      <c r="A49" s="9"/>
      <c r="B49" s="9"/>
      <c r="C49" s="11"/>
      <c r="D49" s="30"/>
      <c r="E49" s="9"/>
      <c r="F49" s="9" t="s">
        <v>486</v>
      </c>
      <c r="G49" s="9"/>
      <c r="H49" s="9"/>
      <c r="I49" s="9"/>
    </row>
    <row r="50" spans="1:9" ht="21.75">
      <c r="A50" s="2">
        <v>22</v>
      </c>
      <c r="B50" s="2" t="s">
        <v>837</v>
      </c>
      <c r="D50" s="27" t="s">
        <v>649</v>
      </c>
      <c r="F50" s="2">
        <v>1</v>
      </c>
      <c r="G50" s="36">
        <v>1199000</v>
      </c>
      <c r="H50" s="26">
        <f>G50</f>
        <v>1199000</v>
      </c>
      <c r="I50" s="2" t="s">
        <v>614</v>
      </c>
    </row>
    <row r="51" spans="1:9" ht="21.75">
      <c r="A51" s="2"/>
      <c r="B51" s="53"/>
      <c r="C51" s="13">
        <v>1</v>
      </c>
      <c r="D51" s="27" t="s">
        <v>524</v>
      </c>
      <c r="E51" s="27" t="s">
        <v>694</v>
      </c>
      <c r="F51" s="2">
        <v>1</v>
      </c>
      <c r="G51" s="24">
        <v>30000</v>
      </c>
      <c r="H51" s="26">
        <f>G51</f>
        <v>30000</v>
      </c>
      <c r="I51" s="2"/>
    </row>
    <row r="52" spans="1:9" ht="21.75">
      <c r="A52" s="2"/>
      <c r="B52" s="53"/>
      <c r="C52" s="13">
        <v>2</v>
      </c>
      <c r="D52" s="12" t="s">
        <v>525</v>
      </c>
      <c r="E52" s="12" t="s">
        <v>500</v>
      </c>
      <c r="F52" s="2">
        <v>4</v>
      </c>
      <c r="G52" s="24">
        <v>7000</v>
      </c>
      <c r="H52" s="26">
        <f>G52*F52</f>
        <v>28000</v>
      </c>
      <c r="I52" s="2"/>
    </row>
    <row r="53" spans="1:9" ht="21.75">
      <c r="A53" s="2"/>
      <c r="B53" s="53"/>
      <c r="C53" s="13">
        <v>3</v>
      </c>
      <c r="D53" s="12" t="s">
        <v>526</v>
      </c>
      <c r="E53" s="12" t="s">
        <v>501</v>
      </c>
      <c r="F53" s="2">
        <v>4</v>
      </c>
      <c r="G53" s="24">
        <v>7000</v>
      </c>
      <c r="H53" s="26">
        <f>G53*F53</f>
        <v>28000</v>
      </c>
      <c r="I53" s="2"/>
    </row>
    <row r="54" spans="1:9" ht="21.75">
      <c r="A54" s="2"/>
      <c r="B54" s="53"/>
      <c r="C54" s="13">
        <v>4</v>
      </c>
      <c r="D54" s="12" t="s">
        <v>954</v>
      </c>
      <c r="E54" s="12" t="s">
        <v>502</v>
      </c>
      <c r="F54" s="2">
        <v>10</v>
      </c>
      <c r="G54" s="24">
        <v>1000</v>
      </c>
      <c r="H54" s="26">
        <f>G54*F54</f>
        <v>10000</v>
      </c>
      <c r="I54" s="2"/>
    </row>
    <row r="55" spans="1:9" ht="21.75">
      <c r="A55" s="2"/>
      <c r="B55" s="53"/>
      <c r="C55" s="13">
        <v>5</v>
      </c>
      <c r="D55" s="12" t="s">
        <v>955</v>
      </c>
      <c r="E55" s="12" t="s">
        <v>994</v>
      </c>
      <c r="F55" s="2">
        <v>1</v>
      </c>
      <c r="G55" s="24">
        <v>25000</v>
      </c>
      <c r="H55" s="26">
        <f>G55*F55</f>
        <v>25000</v>
      </c>
      <c r="I55" s="2"/>
    </row>
    <row r="56" spans="1:9" ht="21.75">
      <c r="A56" s="2"/>
      <c r="B56" s="53"/>
      <c r="C56" s="13">
        <v>6</v>
      </c>
      <c r="D56" s="27" t="s">
        <v>527</v>
      </c>
      <c r="E56" s="27" t="s">
        <v>503</v>
      </c>
      <c r="F56" s="2">
        <v>1</v>
      </c>
      <c r="G56" s="24">
        <v>9000</v>
      </c>
      <c r="H56" s="26">
        <f aca="true" t="shared" si="1" ref="H56:H63">G56</f>
        <v>9000</v>
      </c>
      <c r="I56" s="2"/>
    </row>
    <row r="57" spans="1:9" ht="21.75">
      <c r="A57" s="2"/>
      <c r="B57" s="53"/>
      <c r="C57" s="13">
        <v>7</v>
      </c>
      <c r="D57" s="27" t="s">
        <v>528</v>
      </c>
      <c r="E57" s="27" t="s">
        <v>504</v>
      </c>
      <c r="F57" s="2">
        <v>1</v>
      </c>
      <c r="G57" s="24">
        <v>100000</v>
      </c>
      <c r="H57" s="26">
        <f t="shared" si="1"/>
        <v>100000</v>
      </c>
      <c r="I57" s="2"/>
    </row>
    <row r="58" spans="1:9" ht="21.75">
      <c r="A58" s="2"/>
      <c r="B58" s="53"/>
      <c r="C58" s="13">
        <v>8</v>
      </c>
      <c r="D58" s="27" t="s">
        <v>550</v>
      </c>
      <c r="E58" s="27" t="s">
        <v>505</v>
      </c>
      <c r="F58" s="2">
        <v>1</v>
      </c>
      <c r="G58" s="24">
        <v>120000</v>
      </c>
      <c r="H58" s="26">
        <f t="shared" si="1"/>
        <v>120000</v>
      </c>
      <c r="I58" s="2"/>
    </row>
    <row r="59" spans="1:9" ht="21.75">
      <c r="A59" s="2"/>
      <c r="B59" s="53"/>
      <c r="C59" s="13">
        <v>9</v>
      </c>
      <c r="D59" s="27" t="s">
        <v>529</v>
      </c>
      <c r="E59" s="27" t="s">
        <v>506</v>
      </c>
      <c r="F59" s="2">
        <v>1</v>
      </c>
      <c r="G59" s="24">
        <v>60000</v>
      </c>
      <c r="H59" s="26">
        <f t="shared" si="1"/>
        <v>60000</v>
      </c>
      <c r="I59" s="2"/>
    </row>
    <row r="60" spans="1:9" ht="21.75">
      <c r="A60" s="2"/>
      <c r="B60" s="53"/>
      <c r="C60" s="13">
        <v>10</v>
      </c>
      <c r="D60" s="27" t="s">
        <v>551</v>
      </c>
      <c r="E60" s="27" t="s">
        <v>507</v>
      </c>
      <c r="F60" s="2">
        <v>2</v>
      </c>
      <c r="G60" s="24">
        <v>61000</v>
      </c>
      <c r="H60" s="26">
        <f>G60*F60</f>
        <v>122000</v>
      </c>
      <c r="I60" s="2"/>
    </row>
    <row r="61" spans="1:9" ht="21.75">
      <c r="A61" s="2"/>
      <c r="B61" s="53"/>
      <c r="C61" s="13">
        <v>11</v>
      </c>
      <c r="D61" s="27" t="s">
        <v>530</v>
      </c>
      <c r="E61" s="27" t="s">
        <v>508</v>
      </c>
      <c r="F61" s="2">
        <v>1</v>
      </c>
      <c r="G61" s="24">
        <v>250000</v>
      </c>
      <c r="H61" s="26">
        <f t="shared" si="1"/>
        <v>250000</v>
      </c>
      <c r="I61" s="2"/>
    </row>
    <row r="62" spans="1:9" ht="21.75">
      <c r="A62" s="2"/>
      <c r="B62" s="53"/>
      <c r="C62" s="13">
        <v>12</v>
      </c>
      <c r="D62" s="27" t="s">
        <v>531</v>
      </c>
      <c r="E62" s="27" t="s">
        <v>509</v>
      </c>
      <c r="F62" s="2">
        <v>1</v>
      </c>
      <c r="G62" s="24">
        <v>200000</v>
      </c>
      <c r="H62" s="26">
        <f t="shared" si="1"/>
        <v>200000</v>
      </c>
      <c r="I62" s="2"/>
    </row>
    <row r="63" spans="1:9" ht="21.75">
      <c r="A63" s="2"/>
      <c r="B63" s="53"/>
      <c r="C63" s="13">
        <v>13</v>
      </c>
      <c r="D63" s="12" t="s">
        <v>552</v>
      </c>
      <c r="E63" s="12" t="s">
        <v>510</v>
      </c>
      <c r="F63" s="2">
        <v>1</v>
      </c>
      <c r="G63" s="24">
        <v>35000</v>
      </c>
      <c r="H63" s="26">
        <f t="shared" si="1"/>
        <v>35000</v>
      </c>
      <c r="I63" s="2"/>
    </row>
    <row r="64" spans="1:9" ht="21.75">
      <c r="A64" s="2"/>
      <c r="B64" s="53"/>
      <c r="C64" s="13">
        <v>14</v>
      </c>
      <c r="D64" s="12" t="s">
        <v>537</v>
      </c>
      <c r="E64" s="12" t="s">
        <v>511</v>
      </c>
      <c r="F64" s="2">
        <v>1</v>
      </c>
      <c r="G64" s="24">
        <v>80000</v>
      </c>
      <c r="H64" s="26">
        <f>G64</f>
        <v>80000</v>
      </c>
      <c r="I64" s="2"/>
    </row>
    <row r="65" spans="1:9" ht="21.75">
      <c r="A65" s="2"/>
      <c r="B65" s="53"/>
      <c r="C65" s="13">
        <v>15</v>
      </c>
      <c r="D65" s="12" t="s">
        <v>539</v>
      </c>
      <c r="E65" s="12" t="s">
        <v>512</v>
      </c>
      <c r="F65" s="2">
        <v>1</v>
      </c>
      <c r="G65" s="24">
        <v>10000</v>
      </c>
      <c r="H65" s="26">
        <f>G65</f>
        <v>10000</v>
      </c>
      <c r="I65" s="2"/>
    </row>
    <row r="66" spans="1:9" ht="21.75">
      <c r="A66" s="2"/>
      <c r="B66" s="53"/>
      <c r="C66" s="13">
        <v>16</v>
      </c>
      <c r="D66" s="12" t="s">
        <v>540</v>
      </c>
      <c r="E66" s="12" t="s">
        <v>513</v>
      </c>
      <c r="F66" s="2">
        <v>2</v>
      </c>
      <c r="G66" s="24">
        <v>10000</v>
      </c>
      <c r="H66" s="26">
        <f>G66*F66</f>
        <v>20000</v>
      </c>
      <c r="I66" s="2"/>
    </row>
    <row r="67" spans="1:9" ht="21.75">
      <c r="A67" s="2"/>
      <c r="B67" s="53"/>
      <c r="C67" s="13">
        <v>17</v>
      </c>
      <c r="D67" s="12" t="s">
        <v>541</v>
      </c>
      <c r="E67" s="12" t="s">
        <v>695</v>
      </c>
      <c r="F67" s="2">
        <v>2</v>
      </c>
      <c r="G67" s="24">
        <v>10000</v>
      </c>
      <c r="H67" s="26">
        <f>G67*F67</f>
        <v>20000</v>
      </c>
      <c r="I67" s="2"/>
    </row>
    <row r="68" spans="1:9" ht="21.75">
      <c r="A68" s="14"/>
      <c r="B68" s="68"/>
      <c r="C68" s="16">
        <v>18</v>
      </c>
      <c r="D68" s="27" t="s">
        <v>453</v>
      </c>
      <c r="E68" s="41"/>
      <c r="F68" s="14">
        <v>5</v>
      </c>
      <c r="G68" s="70">
        <v>30000</v>
      </c>
      <c r="H68" s="26">
        <f>G68*F68</f>
        <v>150000</v>
      </c>
      <c r="I68" s="14"/>
    </row>
    <row r="69" spans="1:9" ht="21.75">
      <c r="A69" s="2"/>
      <c r="B69" s="53"/>
      <c r="C69" s="13">
        <v>19</v>
      </c>
      <c r="D69" s="12" t="s">
        <v>542</v>
      </c>
      <c r="E69" s="12"/>
      <c r="F69" s="2">
        <v>3</v>
      </c>
      <c r="G69" s="24">
        <v>30000</v>
      </c>
      <c r="H69" s="26">
        <f>G69*F69</f>
        <v>90000</v>
      </c>
      <c r="I69" s="2"/>
    </row>
    <row r="70" spans="1:8" ht="26.25">
      <c r="A70" s="279"/>
      <c r="B70" s="279"/>
      <c r="C70" s="279"/>
      <c r="D70" s="279"/>
      <c r="E70" s="279"/>
      <c r="F70" s="279"/>
      <c r="G70" s="279"/>
      <c r="H70" s="6" t="s">
        <v>314</v>
      </c>
    </row>
    <row r="71" spans="1:9" ht="21.75">
      <c r="A71" s="14" t="s">
        <v>602</v>
      </c>
      <c r="B71" s="14" t="s">
        <v>607</v>
      </c>
      <c r="C71" s="10"/>
      <c r="D71" s="23" t="s">
        <v>604</v>
      </c>
      <c r="E71" s="23" t="s">
        <v>611</v>
      </c>
      <c r="F71" s="14" t="s">
        <v>485</v>
      </c>
      <c r="G71" s="14" t="s">
        <v>608</v>
      </c>
      <c r="H71" s="14" t="s">
        <v>609</v>
      </c>
      <c r="I71" s="14" t="s">
        <v>603</v>
      </c>
    </row>
    <row r="72" spans="1:9" ht="21.75">
      <c r="A72" s="9"/>
      <c r="B72" s="9"/>
      <c r="C72" s="11"/>
      <c r="D72" s="30"/>
      <c r="E72" s="9"/>
      <c r="F72" s="9" t="s">
        <v>486</v>
      </c>
      <c r="G72" s="9"/>
      <c r="H72" s="9"/>
      <c r="I72" s="9"/>
    </row>
    <row r="73" spans="1:9" ht="21.75">
      <c r="A73" s="2"/>
      <c r="B73" s="53"/>
      <c r="C73" s="3">
        <v>20</v>
      </c>
      <c r="D73" s="3" t="s">
        <v>543</v>
      </c>
      <c r="E73" s="3" t="s">
        <v>514</v>
      </c>
      <c r="F73" s="2">
        <v>2</v>
      </c>
      <c r="G73" s="36">
        <v>15000</v>
      </c>
      <c r="H73" s="26">
        <f>G73*F73</f>
        <v>30000</v>
      </c>
      <c r="I73" s="2"/>
    </row>
    <row r="74" spans="1:9" ht="21.75">
      <c r="A74" s="2"/>
      <c r="B74" s="53"/>
      <c r="C74" s="3"/>
      <c r="D74" s="3"/>
      <c r="E74" s="3" t="s">
        <v>515</v>
      </c>
      <c r="F74" s="2"/>
      <c r="G74" s="36"/>
      <c r="H74" s="26"/>
      <c r="I74" s="2"/>
    </row>
    <row r="75" spans="1:9" ht="21.75">
      <c r="A75" s="3"/>
      <c r="B75" s="3"/>
      <c r="C75" s="3">
        <v>21</v>
      </c>
      <c r="D75" s="3" t="s">
        <v>454</v>
      </c>
      <c r="E75" s="3"/>
      <c r="F75" s="2">
        <v>1</v>
      </c>
      <c r="G75" s="74">
        <v>20000</v>
      </c>
      <c r="H75" s="74">
        <v>20000</v>
      </c>
      <c r="I75" s="3"/>
    </row>
    <row r="76" spans="1:9" ht="21.75">
      <c r="A76" s="2"/>
      <c r="B76" s="53"/>
      <c r="C76" s="3">
        <v>22</v>
      </c>
      <c r="D76" s="3" t="s">
        <v>634</v>
      </c>
      <c r="E76" s="3" t="s">
        <v>696</v>
      </c>
      <c r="F76" s="2">
        <v>1</v>
      </c>
      <c r="G76" s="24">
        <v>12000</v>
      </c>
      <c r="H76" s="26">
        <f>G76</f>
        <v>12000</v>
      </c>
      <c r="I76" s="2"/>
    </row>
    <row r="77" spans="1:9" ht="21.75">
      <c r="A77" s="2"/>
      <c r="B77" s="53"/>
      <c r="C77" s="3"/>
      <c r="D77" s="3"/>
      <c r="E77" s="3" t="s">
        <v>697</v>
      </c>
      <c r="F77" s="2"/>
      <c r="G77" s="24"/>
      <c r="H77" s="26"/>
      <c r="I77" s="2"/>
    </row>
    <row r="78" spans="1:9" ht="21.75">
      <c r="A78" s="3"/>
      <c r="B78" s="3"/>
      <c r="C78" s="3">
        <v>23</v>
      </c>
      <c r="D78" s="3" t="s">
        <v>949</v>
      </c>
      <c r="E78" s="3" t="s">
        <v>995</v>
      </c>
      <c r="F78" s="2">
        <v>1</v>
      </c>
      <c r="G78" s="24">
        <v>10000</v>
      </c>
      <c r="H78" s="26">
        <f>G78</f>
        <v>10000</v>
      </c>
      <c r="I78" s="3"/>
    </row>
    <row r="79" spans="1:9" ht="21.75">
      <c r="A79" s="3"/>
      <c r="B79" s="3"/>
      <c r="C79" s="3">
        <v>24</v>
      </c>
      <c r="D79" s="3" t="s">
        <v>640</v>
      </c>
      <c r="E79" s="3" t="s">
        <v>698</v>
      </c>
      <c r="F79" s="2">
        <v>1</v>
      </c>
      <c r="G79" s="36">
        <v>5000</v>
      </c>
      <c r="H79" s="26">
        <f>G79*F79</f>
        <v>5000</v>
      </c>
      <c r="I79" s="3"/>
    </row>
    <row r="80" spans="1:9" ht="21.75">
      <c r="A80" s="2">
        <v>23</v>
      </c>
      <c r="B80" s="2" t="s">
        <v>838</v>
      </c>
      <c r="C80" s="3"/>
      <c r="D80" s="3" t="s">
        <v>545</v>
      </c>
      <c r="E80" s="3" t="s">
        <v>516</v>
      </c>
      <c r="F80" s="2">
        <v>1</v>
      </c>
      <c r="G80" s="36">
        <v>600000</v>
      </c>
      <c r="H80" s="26">
        <f aca="true" t="shared" si="2" ref="H80:H91">G80</f>
        <v>600000</v>
      </c>
      <c r="I80" s="2" t="s">
        <v>614</v>
      </c>
    </row>
    <row r="81" spans="1:9" ht="21.75">
      <c r="A81" s="2">
        <v>24</v>
      </c>
      <c r="B81" s="2" t="s">
        <v>839</v>
      </c>
      <c r="C81" s="3"/>
      <c r="D81" s="8" t="s">
        <v>546</v>
      </c>
      <c r="E81" s="8" t="s">
        <v>517</v>
      </c>
      <c r="F81" s="2">
        <v>1</v>
      </c>
      <c r="G81" s="36">
        <v>500000</v>
      </c>
      <c r="H81" s="26">
        <f t="shared" si="2"/>
        <v>500000</v>
      </c>
      <c r="I81" s="2" t="s">
        <v>614</v>
      </c>
    </row>
    <row r="82" spans="1:9" ht="21.75">
      <c r="A82" s="2">
        <v>25</v>
      </c>
      <c r="B82" s="2" t="s">
        <v>840</v>
      </c>
      <c r="C82" s="13"/>
      <c r="D82" s="27" t="s">
        <v>547</v>
      </c>
      <c r="E82" s="27" t="s">
        <v>518</v>
      </c>
      <c r="F82" s="2">
        <v>1</v>
      </c>
      <c r="G82" s="36">
        <v>380000</v>
      </c>
      <c r="H82" s="26">
        <f t="shared" si="2"/>
        <v>380000</v>
      </c>
      <c r="I82" s="2" t="s">
        <v>614</v>
      </c>
    </row>
    <row r="83" spans="1:9" ht="21.75">
      <c r="A83" s="2">
        <v>26</v>
      </c>
      <c r="B83" s="2" t="s">
        <v>841</v>
      </c>
      <c r="C83" s="13"/>
      <c r="D83" s="27" t="s">
        <v>548</v>
      </c>
      <c r="E83" s="27" t="s">
        <v>519</v>
      </c>
      <c r="F83" s="2">
        <v>1</v>
      </c>
      <c r="G83" s="36">
        <v>250000</v>
      </c>
      <c r="H83" s="26">
        <f t="shared" si="2"/>
        <v>250000</v>
      </c>
      <c r="I83" s="2"/>
    </row>
    <row r="84" spans="1:9" ht="21.75">
      <c r="A84" s="2">
        <v>27</v>
      </c>
      <c r="B84" s="2" t="s">
        <v>842</v>
      </c>
      <c r="C84" s="13"/>
      <c r="D84" s="12" t="s">
        <v>599</v>
      </c>
      <c r="E84" s="12" t="s">
        <v>891</v>
      </c>
      <c r="F84" s="2">
        <v>1</v>
      </c>
      <c r="G84" s="36">
        <v>50000</v>
      </c>
      <c r="H84" s="26">
        <f t="shared" si="2"/>
        <v>50000</v>
      </c>
      <c r="I84" s="2" t="s">
        <v>614</v>
      </c>
    </row>
    <row r="85" spans="1:9" ht="21.75">
      <c r="A85" s="2">
        <v>28</v>
      </c>
      <c r="B85" s="2" t="s">
        <v>843</v>
      </c>
      <c r="C85" s="13"/>
      <c r="D85" s="12" t="s">
        <v>956</v>
      </c>
      <c r="E85" s="12" t="s">
        <v>699</v>
      </c>
      <c r="F85" s="2">
        <v>1</v>
      </c>
      <c r="G85" s="36">
        <v>45000</v>
      </c>
      <c r="H85" s="26">
        <f t="shared" si="2"/>
        <v>45000</v>
      </c>
      <c r="I85" s="2"/>
    </row>
    <row r="86" spans="1:9" ht="21.75">
      <c r="A86" s="2">
        <v>29</v>
      </c>
      <c r="B86" s="2" t="s">
        <v>844</v>
      </c>
      <c r="C86" s="13"/>
      <c r="D86" s="12" t="s">
        <v>249</v>
      </c>
      <c r="E86" s="12" t="s">
        <v>533</v>
      </c>
      <c r="F86" s="2">
        <v>1</v>
      </c>
      <c r="G86" s="36">
        <v>60000</v>
      </c>
      <c r="H86" s="26">
        <f>G86</f>
        <v>60000</v>
      </c>
      <c r="I86" s="2"/>
    </row>
    <row r="87" spans="1:9" ht="21.75">
      <c r="A87" s="2">
        <v>30</v>
      </c>
      <c r="B87" s="2" t="s">
        <v>845</v>
      </c>
      <c r="D87" s="3" t="s">
        <v>852</v>
      </c>
      <c r="E87" s="3" t="s">
        <v>852</v>
      </c>
      <c r="F87" s="2">
        <v>2</v>
      </c>
      <c r="G87" s="24">
        <v>50000</v>
      </c>
      <c r="H87" s="24">
        <v>100000</v>
      </c>
      <c r="I87" s="3" t="s">
        <v>614</v>
      </c>
    </row>
    <row r="88" spans="1:9" ht="21.75">
      <c r="A88" s="2">
        <v>31</v>
      </c>
      <c r="B88" s="2" t="s">
        <v>846</v>
      </c>
      <c r="C88" s="13"/>
      <c r="D88" s="3" t="s">
        <v>534</v>
      </c>
      <c r="E88" s="3"/>
      <c r="F88" s="2">
        <v>4</v>
      </c>
      <c r="G88" s="24">
        <v>1000</v>
      </c>
      <c r="H88" s="24">
        <v>4000</v>
      </c>
      <c r="I88" s="3"/>
    </row>
    <row r="89" spans="1:9" ht="21.75">
      <c r="A89" s="2">
        <v>32</v>
      </c>
      <c r="B89" s="2" t="s">
        <v>847</v>
      </c>
      <c r="C89" s="13"/>
      <c r="D89" s="12" t="s">
        <v>1221</v>
      </c>
      <c r="E89" s="12" t="s">
        <v>700</v>
      </c>
      <c r="F89" s="2">
        <v>1</v>
      </c>
      <c r="G89" s="36">
        <v>190000</v>
      </c>
      <c r="H89" s="26">
        <f>G89</f>
        <v>190000</v>
      </c>
      <c r="I89" s="2" t="s">
        <v>614</v>
      </c>
    </row>
    <row r="90" spans="1:9" ht="21.75">
      <c r="A90" s="2">
        <v>33</v>
      </c>
      <c r="B90" s="2" t="s">
        <v>536</v>
      </c>
      <c r="C90" s="13"/>
      <c r="D90" s="12" t="s">
        <v>538</v>
      </c>
      <c r="E90" s="12" t="s">
        <v>996</v>
      </c>
      <c r="F90" s="2">
        <v>1</v>
      </c>
      <c r="G90" s="36">
        <v>400000</v>
      </c>
      <c r="H90" s="26">
        <f t="shared" si="2"/>
        <v>400000</v>
      </c>
      <c r="I90" s="2" t="s">
        <v>614</v>
      </c>
    </row>
    <row r="91" spans="1:9" ht="21.75">
      <c r="A91" s="2">
        <v>34</v>
      </c>
      <c r="B91" s="2" t="s">
        <v>535</v>
      </c>
      <c r="C91" s="13"/>
      <c r="D91" s="12" t="s">
        <v>544</v>
      </c>
      <c r="E91" s="12" t="s">
        <v>997</v>
      </c>
      <c r="F91" s="2">
        <v>1</v>
      </c>
      <c r="G91" s="36">
        <v>300000</v>
      </c>
      <c r="H91" s="26">
        <f t="shared" si="2"/>
        <v>300000</v>
      </c>
      <c r="I91" s="2" t="s">
        <v>614</v>
      </c>
    </row>
    <row r="92" spans="1:9" ht="21.75">
      <c r="A92" s="2"/>
      <c r="B92" s="2"/>
      <c r="C92" s="3"/>
      <c r="D92" s="3"/>
      <c r="E92" s="3"/>
      <c r="F92" s="2"/>
      <c r="G92" s="36"/>
      <c r="H92" s="26"/>
      <c r="I92" s="2"/>
    </row>
    <row r="93" spans="1:8" ht="26.25">
      <c r="A93" s="279"/>
      <c r="B93" s="279"/>
      <c r="C93" s="279"/>
      <c r="D93" s="279"/>
      <c r="E93" s="279"/>
      <c r="F93" s="279"/>
      <c r="G93" s="279"/>
      <c r="H93" s="6" t="s">
        <v>315</v>
      </c>
    </row>
    <row r="94" spans="1:9" ht="21.75">
      <c r="A94" s="14" t="s">
        <v>602</v>
      </c>
      <c r="B94" s="14" t="s">
        <v>607</v>
      </c>
      <c r="C94" s="10"/>
      <c r="D94" s="23" t="s">
        <v>604</v>
      </c>
      <c r="E94" s="23" t="s">
        <v>611</v>
      </c>
      <c r="F94" s="14" t="s">
        <v>485</v>
      </c>
      <c r="G94" s="14" t="s">
        <v>608</v>
      </c>
      <c r="H94" s="14" t="s">
        <v>609</v>
      </c>
      <c r="I94" s="14" t="s">
        <v>603</v>
      </c>
    </row>
    <row r="95" spans="1:9" ht="21.75">
      <c r="A95" s="9"/>
      <c r="B95" s="9"/>
      <c r="C95" s="11"/>
      <c r="D95" s="30"/>
      <c r="E95" s="9"/>
      <c r="F95" s="9" t="s">
        <v>486</v>
      </c>
      <c r="G95" s="9"/>
      <c r="H95" s="9"/>
      <c r="I95" s="9"/>
    </row>
    <row r="96" spans="1:9" ht="21.75">
      <c r="A96" s="2">
        <v>35</v>
      </c>
      <c r="B96" s="2" t="s">
        <v>848</v>
      </c>
      <c r="D96" s="12" t="s">
        <v>650</v>
      </c>
      <c r="F96" s="2">
        <v>1</v>
      </c>
      <c r="G96" s="36">
        <v>767000</v>
      </c>
      <c r="H96" s="36">
        <f>G96</f>
        <v>767000</v>
      </c>
      <c r="I96" s="2"/>
    </row>
    <row r="97" spans="1:9" ht="21.75">
      <c r="A97" s="2"/>
      <c r="B97" s="2"/>
      <c r="C97" s="13">
        <v>1</v>
      </c>
      <c r="D97" s="12" t="s">
        <v>582</v>
      </c>
      <c r="E97" s="12" t="s">
        <v>706</v>
      </c>
      <c r="F97" s="2">
        <v>1</v>
      </c>
      <c r="G97" s="24">
        <v>60000</v>
      </c>
      <c r="H97" s="24">
        <f>G97</f>
        <v>60000</v>
      </c>
      <c r="I97" s="2"/>
    </row>
    <row r="98" spans="1:9" ht="21.75">
      <c r="A98" s="2"/>
      <c r="B98" s="2"/>
      <c r="C98" s="13">
        <v>2</v>
      </c>
      <c r="D98" s="27" t="s">
        <v>572</v>
      </c>
      <c r="E98" s="27" t="s">
        <v>707</v>
      </c>
      <c r="F98" s="2">
        <v>1</v>
      </c>
      <c r="G98" s="24">
        <v>50000</v>
      </c>
      <c r="H98" s="24">
        <f>G98*F98</f>
        <v>50000</v>
      </c>
      <c r="I98" s="2"/>
    </row>
    <row r="99" spans="1:9" ht="21.75">
      <c r="A99" s="2"/>
      <c r="B99" s="2"/>
      <c r="C99" s="13">
        <v>3</v>
      </c>
      <c r="D99" s="12" t="s">
        <v>583</v>
      </c>
      <c r="E99" s="12" t="s">
        <v>708</v>
      </c>
      <c r="F99" s="2">
        <v>1</v>
      </c>
      <c r="G99" s="24">
        <v>50000</v>
      </c>
      <c r="H99" s="24">
        <f>G99</f>
        <v>50000</v>
      </c>
      <c r="I99" s="2"/>
    </row>
    <row r="100" spans="1:9" ht="21.75">
      <c r="A100" s="2"/>
      <c r="B100" s="2"/>
      <c r="C100" s="13">
        <v>4</v>
      </c>
      <c r="D100" s="12" t="s">
        <v>584</v>
      </c>
      <c r="E100" s="12" t="s">
        <v>709</v>
      </c>
      <c r="F100" s="2">
        <v>2</v>
      </c>
      <c r="G100" s="24">
        <v>50000</v>
      </c>
      <c r="H100" s="24">
        <f>G100*F100</f>
        <v>100000</v>
      </c>
      <c r="I100" s="2"/>
    </row>
    <row r="101" spans="1:9" ht="21.75">
      <c r="A101" s="2"/>
      <c r="B101" s="2"/>
      <c r="C101" s="13">
        <v>5</v>
      </c>
      <c r="D101" s="12" t="s">
        <v>586</v>
      </c>
      <c r="E101" s="12" t="s">
        <v>710</v>
      </c>
      <c r="F101" s="2">
        <v>1</v>
      </c>
      <c r="G101" s="24">
        <v>80000</v>
      </c>
      <c r="H101" s="24">
        <f>G101</f>
        <v>80000</v>
      </c>
      <c r="I101" s="2"/>
    </row>
    <row r="102" spans="1:9" ht="21.75">
      <c r="A102" s="2"/>
      <c r="B102" s="2"/>
      <c r="C102" s="13">
        <v>6</v>
      </c>
      <c r="D102" s="12" t="s">
        <v>585</v>
      </c>
      <c r="E102" s="12" t="s">
        <v>458</v>
      </c>
      <c r="F102" s="2">
        <v>1</v>
      </c>
      <c r="G102" s="24">
        <v>100000</v>
      </c>
      <c r="H102" s="24">
        <f>G102</f>
        <v>100000</v>
      </c>
      <c r="I102" s="2"/>
    </row>
    <row r="103" spans="1:9" ht="21.75">
      <c r="A103" s="14"/>
      <c r="B103" s="14"/>
      <c r="C103" s="16">
        <v>7</v>
      </c>
      <c r="D103" s="69" t="s">
        <v>998</v>
      </c>
      <c r="E103" s="69" t="s">
        <v>711</v>
      </c>
      <c r="F103" s="14">
        <v>4</v>
      </c>
      <c r="G103" s="70">
        <v>30000</v>
      </c>
      <c r="H103" s="70">
        <f>G103*F103</f>
        <v>120000</v>
      </c>
      <c r="I103" s="14"/>
    </row>
    <row r="104" spans="1:9" ht="21.75">
      <c r="A104" s="9"/>
      <c r="B104" s="9"/>
      <c r="C104" s="17"/>
      <c r="D104" s="66" t="s">
        <v>999</v>
      </c>
      <c r="E104" s="32"/>
      <c r="F104" s="31"/>
      <c r="G104" s="15"/>
      <c r="H104" s="31"/>
      <c r="I104" s="9"/>
    </row>
    <row r="105" spans="1:9" ht="21.75">
      <c r="A105" s="2"/>
      <c r="B105" s="2"/>
      <c r="C105" s="13">
        <v>8</v>
      </c>
      <c r="D105" s="28" t="s">
        <v>596</v>
      </c>
      <c r="E105" s="28" t="s">
        <v>712</v>
      </c>
      <c r="F105" s="2">
        <v>2</v>
      </c>
      <c r="G105" s="24">
        <v>2500</v>
      </c>
      <c r="H105" s="24">
        <f>G105*F105</f>
        <v>5000</v>
      </c>
      <c r="I105" s="2"/>
    </row>
    <row r="106" spans="1:9" ht="21.75">
      <c r="A106" s="2"/>
      <c r="B106" s="2"/>
      <c r="C106" s="13">
        <v>9</v>
      </c>
      <c r="D106" s="28" t="s">
        <v>587</v>
      </c>
      <c r="E106" s="28" t="s">
        <v>587</v>
      </c>
      <c r="F106" s="2">
        <v>1</v>
      </c>
      <c r="G106" s="24">
        <v>150000</v>
      </c>
      <c r="H106" s="24">
        <f aca="true" t="shared" si="3" ref="H106:H111">G106</f>
        <v>150000</v>
      </c>
      <c r="I106" s="2"/>
    </row>
    <row r="107" spans="1:9" ht="21.75">
      <c r="A107" s="2"/>
      <c r="B107" s="2"/>
      <c r="C107" s="13">
        <v>10</v>
      </c>
      <c r="D107" s="28" t="s">
        <v>459</v>
      </c>
      <c r="E107" s="28" t="s">
        <v>713</v>
      </c>
      <c r="F107" s="2">
        <v>1</v>
      </c>
      <c r="G107" s="24">
        <v>25000</v>
      </c>
      <c r="H107" s="24">
        <f t="shared" si="3"/>
        <v>25000</v>
      </c>
      <c r="I107" s="2"/>
    </row>
    <row r="108" spans="1:9" ht="21.75">
      <c r="A108" s="2"/>
      <c r="B108" s="2"/>
      <c r="C108" s="13">
        <v>11</v>
      </c>
      <c r="D108" s="12" t="s">
        <v>634</v>
      </c>
      <c r="E108" s="12" t="s">
        <v>993</v>
      </c>
      <c r="F108" s="2">
        <v>1</v>
      </c>
      <c r="G108" s="24">
        <v>12000</v>
      </c>
      <c r="H108" s="24">
        <f t="shared" si="3"/>
        <v>12000</v>
      </c>
      <c r="I108" s="2"/>
    </row>
    <row r="109" spans="1:9" ht="21.75">
      <c r="A109" s="2"/>
      <c r="B109" s="2"/>
      <c r="C109" s="13">
        <v>12</v>
      </c>
      <c r="D109" s="12" t="s">
        <v>949</v>
      </c>
      <c r="E109" s="12" t="s">
        <v>690</v>
      </c>
      <c r="F109" s="2">
        <v>1</v>
      </c>
      <c r="G109" s="24">
        <v>10000</v>
      </c>
      <c r="H109" s="24">
        <f t="shared" si="3"/>
        <v>10000</v>
      </c>
      <c r="I109" s="2"/>
    </row>
    <row r="110" spans="1:9" ht="21.75">
      <c r="A110" s="2"/>
      <c r="B110" s="2"/>
      <c r="C110" s="13">
        <v>13</v>
      </c>
      <c r="D110" s="12" t="s">
        <v>640</v>
      </c>
      <c r="E110" s="12" t="s">
        <v>701</v>
      </c>
      <c r="F110" s="2">
        <v>1</v>
      </c>
      <c r="G110" s="24">
        <v>5000</v>
      </c>
      <c r="H110" s="24">
        <f t="shared" si="3"/>
        <v>5000</v>
      </c>
      <c r="I110" s="2"/>
    </row>
    <row r="111" spans="1:9" ht="21.75">
      <c r="A111" s="54">
        <v>36</v>
      </c>
      <c r="B111" s="54" t="s">
        <v>849</v>
      </c>
      <c r="D111" s="55" t="s">
        <v>651</v>
      </c>
      <c r="E111" s="3"/>
      <c r="F111" s="54">
        <v>1</v>
      </c>
      <c r="G111" s="56">
        <v>441000</v>
      </c>
      <c r="H111" s="56">
        <f t="shared" si="3"/>
        <v>441000</v>
      </c>
      <c r="I111" s="54" t="s">
        <v>614</v>
      </c>
    </row>
    <row r="112" spans="1:9" ht="21.75">
      <c r="A112" s="54"/>
      <c r="B112" s="54"/>
      <c r="C112" s="13">
        <v>1</v>
      </c>
      <c r="D112" s="12" t="s">
        <v>588</v>
      </c>
      <c r="E112" s="3" t="s">
        <v>704</v>
      </c>
      <c r="F112" s="2">
        <v>3</v>
      </c>
      <c r="G112" s="24">
        <v>8000</v>
      </c>
      <c r="H112" s="24">
        <f>G112*F112</f>
        <v>24000</v>
      </c>
      <c r="I112" s="54"/>
    </row>
    <row r="113" spans="1:9" ht="21.75">
      <c r="A113" s="54"/>
      <c r="B113" s="54"/>
      <c r="C113" s="13">
        <v>2</v>
      </c>
      <c r="D113" s="27" t="s">
        <v>960</v>
      </c>
      <c r="E113" s="27" t="s">
        <v>705</v>
      </c>
      <c r="F113" s="2">
        <v>3</v>
      </c>
      <c r="G113" s="24">
        <v>10000</v>
      </c>
      <c r="H113" s="24">
        <f>G113*F113</f>
        <v>30000</v>
      </c>
      <c r="I113" s="54"/>
    </row>
    <row r="114" spans="1:9" ht="21.75">
      <c r="A114" s="54"/>
      <c r="B114" s="54"/>
      <c r="C114" s="13">
        <v>3</v>
      </c>
      <c r="D114" s="12" t="s">
        <v>961</v>
      </c>
      <c r="E114" s="12" t="s">
        <v>714</v>
      </c>
      <c r="F114" s="2">
        <v>1</v>
      </c>
      <c r="G114" s="24">
        <v>30000</v>
      </c>
      <c r="H114" s="24">
        <f>G114</f>
        <v>30000</v>
      </c>
      <c r="I114" s="54"/>
    </row>
    <row r="115" spans="1:9" ht="21.75">
      <c r="A115" s="54"/>
      <c r="B115" s="54"/>
      <c r="C115" s="13">
        <v>4</v>
      </c>
      <c r="D115" s="12" t="s">
        <v>962</v>
      </c>
      <c r="E115" s="12" t="s">
        <v>715</v>
      </c>
      <c r="F115" s="2">
        <v>2</v>
      </c>
      <c r="G115" s="24">
        <v>35000</v>
      </c>
      <c r="H115" s="24">
        <f aca="true" t="shared" si="4" ref="H115:H127">G115*F115</f>
        <v>70000</v>
      </c>
      <c r="I115" s="54"/>
    </row>
    <row r="116" spans="1:8" ht="26.25">
      <c r="A116" s="279"/>
      <c r="B116" s="279"/>
      <c r="C116" s="279"/>
      <c r="D116" s="279"/>
      <c r="E116" s="279"/>
      <c r="F116" s="279"/>
      <c r="G116" s="279"/>
      <c r="H116" s="6" t="s">
        <v>316</v>
      </c>
    </row>
    <row r="117" spans="1:9" ht="21.75">
      <c r="A117" s="14" t="s">
        <v>602</v>
      </c>
      <c r="B117" s="14" t="s">
        <v>607</v>
      </c>
      <c r="C117" s="10"/>
      <c r="D117" s="23" t="s">
        <v>604</v>
      </c>
      <c r="E117" s="23" t="s">
        <v>611</v>
      </c>
      <c r="F117" s="14" t="s">
        <v>485</v>
      </c>
      <c r="G117" s="14" t="s">
        <v>608</v>
      </c>
      <c r="H117" s="14" t="s">
        <v>609</v>
      </c>
      <c r="I117" s="14" t="s">
        <v>603</v>
      </c>
    </row>
    <row r="118" spans="1:9" ht="21.75">
      <c r="A118" s="9"/>
      <c r="B118" s="9"/>
      <c r="C118" s="11"/>
      <c r="D118" s="30"/>
      <c r="E118" s="9"/>
      <c r="F118" s="9" t="s">
        <v>486</v>
      </c>
      <c r="G118" s="9"/>
      <c r="H118" s="9"/>
      <c r="I118" s="9"/>
    </row>
    <row r="119" spans="1:9" ht="21.75">
      <c r="A119" s="54"/>
      <c r="B119" s="54"/>
      <c r="C119" s="13">
        <v>5</v>
      </c>
      <c r="D119" s="12" t="s">
        <v>589</v>
      </c>
      <c r="E119" s="12" t="s">
        <v>716</v>
      </c>
      <c r="F119" s="2">
        <v>2</v>
      </c>
      <c r="G119" s="24">
        <v>40000</v>
      </c>
      <c r="H119" s="24">
        <f t="shared" si="4"/>
        <v>80000</v>
      </c>
      <c r="I119" s="54"/>
    </row>
    <row r="120" spans="1:9" ht="21.75">
      <c r="A120" s="54"/>
      <c r="B120" s="54"/>
      <c r="C120" s="13">
        <v>6</v>
      </c>
      <c r="D120" s="12" t="s">
        <v>553</v>
      </c>
      <c r="E120" s="12" t="s">
        <v>717</v>
      </c>
      <c r="F120" s="2">
        <v>2</v>
      </c>
      <c r="G120" s="24">
        <v>6000</v>
      </c>
      <c r="H120" s="24">
        <f t="shared" si="4"/>
        <v>12000</v>
      </c>
      <c r="I120" s="54"/>
    </row>
    <row r="121" spans="1:9" ht="21.75">
      <c r="A121" s="54"/>
      <c r="B121" s="54"/>
      <c r="C121" s="13">
        <v>7</v>
      </c>
      <c r="D121" s="27" t="s">
        <v>590</v>
      </c>
      <c r="E121" s="27" t="s">
        <v>718</v>
      </c>
      <c r="F121" s="2">
        <v>2</v>
      </c>
      <c r="G121" s="24">
        <v>10000</v>
      </c>
      <c r="H121" s="24">
        <f t="shared" si="4"/>
        <v>20000</v>
      </c>
      <c r="I121" s="54"/>
    </row>
    <row r="122" spans="1:9" ht="21.75">
      <c r="A122" s="54"/>
      <c r="B122" s="54"/>
      <c r="C122" s="13">
        <v>8</v>
      </c>
      <c r="D122" s="12" t="s">
        <v>591</v>
      </c>
      <c r="E122" s="12" t="s">
        <v>719</v>
      </c>
      <c r="F122" s="2">
        <v>2</v>
      </c>
      <c r="G122" s="24">
        <v>3000</v>
      </c>
      <c r="H122" s="24">
        <f t="shared" si="4"/>
        <v>6000</v>
      </c>
      <c r="I122" s="54"/>
    </row>
    <row r="123" spans="1:9" ht="21.75">
      <c r="A123" s="54"/>
      <c r="B123" s="54"/>
      <c r="C123" s="13">
        <v>9</v>
      </c>
      <c r="D123" s="12" t="s">
        <v>592</v>
      </c>
      <c r="E123" s="12" t="s">
        <v>702</v>
      </c>
      <c r="F123" s="2">
        <v>2</v>
      </c>
      <c r="G123" s="24">
        <v>30000</v>
      </c>
      <c r="H123" s="24">
        <f t="shared" si="4"/>
        <v>60000</v>
      </c>
      <c r="I123" s="54"/>
    </row>
    <row r="124" spans="1:9" ht="21.75">
      <c r="A124" s="54"/>
      <c r="B124" s="54"/>
      <c r="C124" s="13">
        <v>10</v>
      </c>
      <c r="D124" s="12" t="s">
        <v>595</v>
      </c>
      <c r="E124" s="12" t="s">
        <v>720</v>
      </c>
      <c r="F124" s="2">
        <v>2</v>
      </c>
      <c r="G124" s="24">
        <v>10000</v>
      </c>
      <c r="H124" s="24">
        <f t="shared" si="4"/>
        <v>20000</v>
      </c>
      <c r="I124" s="54"/>
    </row>
    <row r="125" spans="1:9" ht="21.75">
      <c r="A125" s="54"/>
      <c r="B125" s="54"/>
      <c r="C125" s="13">
        <v>11</v>
      </c>
      <c r="D125" s="12" t="s">
        <v>963</v>
      </c>
      <c r="E125" s="12" t="s">
        <v>721</v>
      </c>
      <c r="F125" s="2">
        <v>2</v>
      </c>
      <c r="G125" s="24">
        <v>40000</v>
      </c>
      <c r="H125" s="24">
        <f t="shared" si="4"/>
        <v>80000</v>
      </c>
      <c r="I125" s="54"/>
    </row>
    <row r="126" spans="1:9" ht="21.75">
      <c r="A126" s="54"/>
      <c r="B126" s="54"/>
      <c r="C126" s="13">
        <v>12</v>
      </c>
      <c r="D126" s="12" t="s">
        <v>596</v>
      </c>
      <c r="E126" s="12" t="s">
        <v>722</v>
      </c>
      <c r="F126" s="2">
        <v>2</v>
      </c>
      <c r="G126" s="24">
        <v>2500</v>
      </c>
      <c r="H126" s="24">
        <f t="shared" si="4"/>
        <v>5000</v>
      </c>
      <c r="I126" s="54"/>
    </row>
    <row r="127" spans="1:9" ht="21.75">
      <c r="A127" s="54"/>
      <c r="B127" s="54"/>
      <c r="C127" s="13">
        <v>13</v>
      </c>
      <c r="D127" s="12" t="s">
        <v>951</v>
      </c>
      <c r="E127" s="12" t="s">
        <v>992</v>
      </c>
      <c r="F127" s="2">
        <v>4</v>
      </c>
      <c r="G127" s="24">
        <v>1000</v>
      </c>
      <c r="H127" s="24">
        <f t="shared" si="4"/>
        <v>4000</v>
      </c>
      <c r="I127" s="54"/>
    </row>
    <row r="128" spans="1:9" ht="21.75">
      <c r="A128" s="54">
        <v>37</v>
      </c>
      <c r="B128" s="54" t="s">
        <v>850</v>
      </c>
      <c r="C128" s="13"/>
      <c r="D128" s="55" t="s">
        <v>593</v>
      </c>
      <c r="E128" s="27" t="s">
        <v>723</v>
      </c>
      <c r="F128" s="54">
        <v>2</v>
      </c>
      <c r="G128" s="56">
        <v>20000</v>
      </c>
      <c r="H128" s="56">
        <f>G128*F128</f>
        <v>40000</v>
      </c>
      <c r="I128" s="54" t="s">
        <v>614</v>
      </c>
    </row>
    <row r="129" spans="1:9" ht="21.75">
      <c r="A129" s="54">
        <v>38</v>
      </c>
      <c r="B129" s="54" t="s">
        <v>851</v>
      </c>
      <c r="C129" s="13"/>
      <c r="D129" s="55" t="s">
        <v>852</v>
      </c>
      <c r="E129" s="27" t="s">
        <v>853</v>
      </c>
      <c r="F129" s="54">
        <v>2</v>
      </c>
      <c r="G129" s="56">
        <v>50000</v>
      </c>
      <c r="H129" s="56">
        <v>40000</v>
      </c>
      <c r="I129" s="54" t="s">
        <v>614</v>
      </c>
    </row>
    <row r="130" spans="1:9" ht="21.75">
      <c r="A130" s="54">
        <v>39</v>
      </c>
      <c r="B130" s="2" t="s">
        <v>854</v>
      </c>
      <c r="C130" s="13"/>
      <c r="D130" s="12" t="s">
        <v>964</v>
      </c>
      <c r="E130" s="12" t="s">
        <v>724</v>
      </c>
      <c r="F130" s="2">
        <v>1</v>
      </c>
      <c r="G130" s="36">
        <v>12000</v>
      </c>
      <c r="H130" s="36">
        <f>G130</f>
        <v>12000</v>
      </c>
      <c r="I130" s="2" t="s">
        <v>614</v>
      </c>
    </row>
    <row r="131" spans="1:9" ht="21.75">
      <c r="A131" s="54">
        <v>40</v>
      </c>
      <c r="B131" s="2" t="s">
        <v>855</v>
      </c>
      <c r="C131" s="13"/>
      <c r="D131" s="27" t="s">
        <v>965</v>
      </c>
      <c r="E131" s="27" t="s">
        <v>1000</v>
      </c>
      <c r="F131" s="2">
        <v>1</v>
      </c>
      <c r="G131" s="36">
        <v>20000</v>
      </c>
      <c r="H131" s="36">
        <f>G131</f>
        <v>20000</v>
      </c>
      <c r="I131" s="2" t="s">
        <v>614</v>
      </c>
    </row>
    <row r="132" spans="1:9" ht="21.75">
      <c r="A132" s="54">
        <v>41</v>
      </c>
      <c r="B132" s="2" t="s">
        <v>856</v>
      </c>
      <c r="C132" s="13"/>
      <c r="D132" s="12" t="s">
        <v>660</v>
      </c>
      <c r="E132" s="12" t="s">
        <v>725</v>
      </c>
      <c r="F132" s="2">
        <v>1</v>
      </c>
      <c r="G132" s="36">
        <v>85000</v>
      </c>
      <c r="H132" s="36">
        <f>G132</f>
        <v>85000</v>
      </c>
      <c r="I132" s="2" t="s">
        <v>614</v>
      </c>
    </row>
    <row r="133" spans="1:9" ht="21.75">
      <c r="A133" s="54">
        <v>42</v>
      </c>
      <c r="B133" s="48" t="s">
        <v>857</v>
      </c>
      <c r="C133" s="13"/>
      <c r="D133" s="49" t="s">
        <v>652</v>
      </c>
      <c r="E133" s="12"/>
      <c r="F133" s="48">
        <v>1</v>
      </c>
      <c r="G133" s="52">
        <v>616200</v>
      </c>
      <c r="H133" s="51">
        <f>G133</f>
        <v>616200</v>
      </c>
      <c r="I133" s="48" t="s">
        <v>614</v>
      </c>
    </row>
    <row r="134" spans="1:9" ht="21.75">
      <c r="A134" s="48"/>
      <c r="B134" s="48"/>
      <c r="C134" s="13">
        <v>1</v>
      </c>
      <c r="D134" s="12" t="s">
        <v>554</v>
      </c>
      <c r="E134" s="12" t="s">
        <v>1001</v>
      </c>
      <c r="F134" s="2">
        <v>1</v>
      </c>
      <c r="G134" s="24">
        <v>45000</v>
      </c>
      <c r="H134" s="26">
        <f>G134</f>
        <v>45000</v>
      </c>
      <c r="I134" s="48"/>
    </row>
    <row r="135" spans="1:9" ht="21.75">
      <c r="A135" s="48"/>
      <c r="B135" s="48"/>
      <c r="C135" s="13">
        <v>2</v>
      </c>
      <c r="D135" s="27" t="s">
        <v>555</v>
      </c>
      <c r="E135" s="12" t="s">
        <v>1002</v>
      </c>
      <c r="F135" s="2">
        <v>1</v>
      </c>
      <c r="G135" s="24">
        <v>25000</v>
      </c>
      <c r="H135" s="26">
        <f aca="true" t="shared" si="5" ref="H135:H151">G135</f>
        <v>25000</v>
      </c>
      <c r="I135" s="48"/>
    </row>
    <row r="136" spans="1:9" ht="21.75">
      <c r="A136" s="48"/>
      <c r="B136" s="48"/>
      <c r="C136" s="13">
        <v>3</v>
      </c>
      <c r="D136" s="12" t="s">
        <v>556</v>
      </c>
      <c r="E136" s="12" t="s">
        <v>1003</v>
      </c>
      <c r="F136" s="2">
        <v>1</v>
      </c>
      <c r="G136" s="24">
        <v>15000</v>
      </c>
      <c r="H136" s="26">
        <f t="shared" si="5"/>
        <v>15000</v>
      </c>
      <c r="I136" s="48"/>
    </row>
    <row r="137" spans="1:9" ht="21.75">
      <c r="A137" s="48"/>
      <c r="B137" s="48"/>
      <c r="C137" s="13">
        <v>4</v>
      </c>
      <c r="D137" s="12" t="s">
        <v>565</v>
      </c>
      <c r="E137" s="12" t="s">
        <v>1004</v>
      </c>
      <c r="F137" s="2">
        <v>1</v>
      </c>
      <c r="G137" s="24">
        <v>45000</v>
      </c>
      <c r="H137" s="26">
        <f t="shared" si="5"/>
        <v>45000</v>
      </c>
      <c r="I137" s="48"/>
    </row>
    <row r="138" spans="1:9" ht="21.75">
      <c r="A138" s="48"/>
      <c r="B138" s="48"/>
      <c r="C138" s="13">
        <v>5</v>
      </c>
      <c r="D138" s="12" t="s">
        <v>557</v>
      </c>
      <c r="E138" s="12" t="s">
        <v>1005</v>
      </c>
      <c r="F138" s="2">
        <v>1</v>
      </c>
      <c r="G138" s="24">
        <v>5500</v>
      </c>
      <c r="H138" s="26">
        <f t="shared" si="5"/>
        <v>5500</v>
      </c>
      <c r="I138" s="48"/>
    </row>
    <row r="139" spans="1:8" ht="26.25">
      <c r="A139" s="279"/>
      <c r="B139" s="279"/>
      <c r="C139" s="279"/>
      <c r="D139" s="279"/>
      <c r="E139" s="279"/>
      <c r="F139" s="279"/>
      <c r="G139" s="279"/>
      <c r="H139" s="6" t="s">
        <v>317</v>
      </c>
    </row>
    <row r="140" spans="1:9" ht="21.75">
      <c r="A140" s="14" t="s">
        <v>602</v>
      </c>
      <c r="B140" s="14" t="s">
        <v>607</v>
      </c>
      <c r="C140" s="10"/>
      <c r="D140" s="23" t="s">
        <v>604</v>
      </c>
      <c r="E140" s="23" t="s">
        <v>611</v>
      </c>
      <c r="F140" s="14" t="s">
        <v>485</v>
      </c>
      <c r="G140" s="14" t="s">
        <v>608</v>
      </c>
      <c r="H140" s="14" t="s">
        <v>609</v>
      </c>
      <c r="I140" s="14" t="s">
        <v>603</v>
      </c>
    </row>
    <row r="141" spans="1:9" ht="21.75">
      <c r="A141" s="9"/>
      <c r="B141" s="9"/>
      <c r="C141" s="11"/>
      <c r="D141" s="30"/>
      <c r="E141" s="9"/>
      <c r="F141" s="9" t="s">
        <v>486</v>
      </c>
      <c r="G141" s="9"/>
      <c r="H141" s="9"/>
      <c r="I141" s="9"/>
    </row>
    <row r="142" spans="1:9" ht="21.75">
      <c r="A142" s="48"/>
      <c r="B142" s="48"/>
      <c r="C142" s="13">
        <v>6</v>
      </c>
      <c r="D142" s="12" t="s">
        <v>558</v>
      </c>
      <c r="E142" s="12" t="s">
        <v>1006</v>
      </c>
      <c r="F142" s="2">
        <v>1</v>
      </c>
      <c r="G142" s="24">
        <v>5500</v>
      </c>
      <c r="H142" s="26">
        <f t="shared" si="5"/>
        <v>5500</v>
      </c>
      <c r="I142" s="48"/>
    </row>
    <row r="143" spans="1:9" ht="21.75">
      <c r="A143" s="48"/>
      <c r="B143" s="48"/>
      <c r="C143" s="13">
        <v>7</v>
      </c>
      <c r="D143" s="12" t="s">
        <v>559</v>
      </c>
      <c r="E143" s="3" t="s">
        <v>1007</v>
      </c>
      <c r="F143" s="2">
        <v>2</v>
      </c>
      <c r="G143" s="24">
        <v>85000</v>
      </c>
      <c r="H143" s="26">
        <f>G143*2</f>
        <v>170000</v>
      </c>
      <c r="I143" s="48"/>
    </row>
    <row r="144" spans="1:9" ht="21.75">
      <c r="A144" s="48"/>
      <c r="B144" s="48"/>
      <c r="C144" s="13">
        <v>8</v>
      </c>
      <c r="D144" s="12" t="s">
        <v>560</v>
      </c>
      <c r="E144" s="3" t="s">
        <v>1008</v>
      </c>
      <c r="F144" s="2">
        <v>3</v>
      </c>
      <c r="G144" s="24">
        <v>15000</v>
      </c>
      <c r="H144" s="26">
        <f>G144*3</f>
        <v>45000</v>
      </c>
      <c r="I144" s="48"/>
    </row>
    <row r="145" spans="1:9" ht="21.75">
      <c r="A145" s="48"/>
      <c r="B145" s="48"/>
      <c r="C145" s="13">
        <v>9</v>
      </c>
      <c r="D145" s="12" t="s">
        <v>968</v>
      </c>
      <c r="E145" s="3" t="s">
        <v>1009</v>
      </c>
      <c r="F145" s="2">
        <v>1</v>
      </c>
      <c r="G145" s="24">
        <v>24000</v>
      </c>
      <c r="H145" s="26">
        <f t="shared" si="5"/>
        <v>24000</v>
      </c>
      <c r="I145" s="48"/>
    </row>
    <row r="146" spans="1:9" ht="21.75">
      <c r="A146" s="48"/>
      <c r="B146" s="48"/>
      <c r="C146" s="13">
        <v>10</v>
      </c>
      <c r="D146" s="12" t="s">
        <v>561</v>
      </c>
      <c r="E146" s="3" t="s">
        <v>1010</v>
      </c>
      <c r="F146" s="2">
        <v>1</v>
      </c>
      <c r="G146" s="24">
        <v>20000</v>
      </c>
      <c r="H146" s="26">
        <f t="shared" si="5"/>
        <v>20000</v>
      </c>
      <c r="I146" s="48"/>
    </row>
    <row r="147" spans="1:9" ht="21.75">
      <c r="A147" s="48"/>
      <c r="B147" s="48"/>
      <c r="C147" s="13">
        <v>11</v>
      </c>
      <c r="D147" s="12" t="s">
        <v>562</v>
      </c>
      <c r="E147" s="3" t="s">
        <v>1011</v>
      </c>
      <c r="F147" s="2">
        <v>1</v>
      </c>
      <c r="G147" s="24">
        <v>1200</v>
      </c>
      <c r="H147" s="26">
        <f t="shared" si="5"/>
        <v>1200</v>
      </c>
      <c r="I147" s="48"/>
    </row>
    <row r="148" spans="1:9" ht="21.75">
      <c r="A148" s="48"/>
      <c r="B148" s="48"/>
      <c r="C148" s="13">
        <v>12</v>
      </c>
      <c r="D148" s="12" t="s">
        <v>563</v>
      </c>
      <c r="E148" s="3" t="s">
        <v>1012</v>
      </c>
      <c r="F148" s="2">
        <v>1</v>
      </c>
      <c r="G148" s="24">
        <v>8500</v>
      </c>
      <c r="H148" s="26">
        <f t="shared" si="5"/>
        <v>8500</v>
      </c>
      <c r="I148" s="48"/>
    </row>
    <row r="149" spans="1:9" ht="21.75">
      <c r="A149" s="48"/>
      <c r="B149" s="48"/>
      <c r="C149" s="13">
        <v>13</v>
      </c>
      <c r="D149" s="12" t="s">
        <v>983</v>
      </c>
      <c r="E149" s="3" t="s">
        <v>1013</v>
      </c>
      <c r="F149" s="2">
        <v>1</v>
      </c>
      <c r="G149" s="24">
        <v>12000</v>
      </c>
      <c r="H149" s="26">
        <f t="shared" si="5"/>
        <v>12000</v>
      </c>
      <c r="I149" s="48"/>
    </row>
    <row r="150" spans="1:9" ht="21.75">
      <c r="A150" s="48"/>
      <c r="B150" s="48"/>
      <c r="C150" s="13">
        <v>14</v>
      </c>
      <c r="D150" s="12" t="s">
        <v>969</v>
      </c>
      <c r="E150" s="3" t="s">
        <v>1015</v>
      </c>
      <c r="F150" s="2">
        <v>2</v>
      </c>
      <c r="G150" s="24">
        <v>4500</v>
      </c>
      <c r="H150" s="26">
        <f>G150*2</f>
        <v>9000</v>
      </c>
      <c r="I150" s="48"/>
    </row>
    <row r="151" spans="1:9" ht="21.75">
      <c r="A151" s="48"/>
      <c r="B151" s="48"/>
      <c r="C151" s="13">
        <v>15</v>
      </c>
      <c r="D151" s="12" t="s">
        <v>970</v>
      </c>
      <c r="E151" s="3" t="s">
        <v>1014</v>
      </c>
      <c r="F151" s="2">
        <v>1</v>
      </c>
      <c r="G151" s="24">
        <v>6500</v>
      </c>
      <c r="H151" s="26">
        <f t="shared" si="5"/>
        <v>6500</v>
      </c>
      <c r="I151" s="48"/>
    </row>
    <row r="152" spans="1:9" ht="21.75">
      <c r="A152" s="48"/>
      <c r="B152" s="48"/>
      <c r="C152" s="13">
        <v>16</v>
      </c>
      <c r="D152" s="19" t="s">
        <v>566</v>
      </c>
      <c r="E152" s="3" t="s">
        <v>1016</v>
      </c>
      <c r="F152" s="2">
        <v>5</v>
      </c>
      <c r="G152" s="25">
        <v>6500</v>
      </c>
      <c r="H152" s="26">
        <f>G152*5</f>
        <v>32500</v>
      </c>
      <c r="I152" s="48"/>
    </row>
    <row r="153" spans="1:9" ht="21.75">
      <c r="A153" s="48"/>
      <c r="B153" s="48"/>
      <c r="C153" s="13">
        <v>17</v>
      </c>
      <c r="D153" s="19" t="s">
        <v>567</v>
      </c>
      <c r="E153" s="93" t="s">
        <v>1017</v>
      </c>
      <c r="F153" s="2">
        <v>5</v>
      </c>
      <c r="G153" s="24">
        <v>6500</v>
      </c>
      <c r="H153" s="26">
        <f>G153*5</f>
        <v>32500</v>
      </c>
      <c r="I153" s="48"/>
    </row>
    <row r="154" spans="1:9" ht="21.75">
      <c r="A154" s="71"/>
      <c r="B154" s="71"/>
      <c r="C154" s="16">
        <v>18</v>
      </c>
      <c r="D154" s="77" t="s">
        <v>570</v>
      </c>
      <c r="E154" s="37" t="s">
        <v>1018</v>
      </c>
      <c r="F154" s="14">
        <v>2</v>
      </c>
      <c r="G154" s="70">
        <v>4000</v>
      </c>
      <c r="H154" s="43">
        <f>G154*5</f>
        <v>20000</v>
      </c>
      <c r="I154" s="71"/>
    </row>
    <row r="155" spans="1:9" ht="21.75">
      <c r="A155" s="62"/>
      <c r="B155" s="62"/>
      <c r="C155" s="17"/>
      <c r="D155" s="78"/>
      <c r="E155" s="15" t="s">
        <v>1019</v>
      </c>
      <c r="F155" s="9"/>
      <c r="G155" s="92"/>
      <c r="H155" s="39"/>
      <c r="I155" s="62"/>
    </row>
    <row r="156" spans="1:9" ht="21.75">
      <c r="A156" s="48"/>
      <c r="B156" s="48"/>
      <c r="C156" s="13">
        <v>19</v>
      </c>
      <c r="D156" s="19" t="s">
        <v>479</v>
      </c>
      <c r="E156" s="3" t="s">
        <v>1020</v>
      </c>
      <c r="F156" s="2">
        <v>2</v>
      </c>
      <c r="G156" s="24">
        <v>10000</v>
      </c>
      <c r="H156" s="26">
        <f>G156*2</f>
        <v>20000</v>
      </c>
      <c r="I156" s="48"/>
    </row>
    <row r="157" spans="1:9" ht="21.75">
      <c r="A157" s="48"/>
      <c r="B157" s="48"/>
      <c r="C157" s="13">
        <v>20</v>
      </c>
      <c r="D157" s="19" t="s">
        <v>571</v>
      </c>
      <c r="E157" s="3" t="s">
        <v>1021</v>
      </c>
      <c r="F157" s="2">
        <v>1</v>
      </c>
      <c r="G157" s="24">
        <v>40000</v>
      </c>
      <c r="H157" s="26">
        <f>G157</f>
        <v>40000</v>
      </c>
      <c r="I157" s="48"/>
    </row>
    <row r="158" spans="1:9" ht="21.75">
      <c r="A158" s="48"/>
      <c r="B158" s="48"/>
      <c r="C158" s="13">
        <v>21</v>
      </c>
      <c r="D158" s="19" t="s">
        <v>568</v>
      </c>
      <c r="E158" s="3" t="s">
        <v>1022</v>
      </c>
      <c r="F158" s="2">
        <v>1</v>
      </c>
      <c r="G158" s="24">
        <v>9000</v>
      </c>
      <c r="H158" s="26">
        <f>G158</f>
        <v>9000</v>
      </c>
      <c r="I158" s="48"/>
    </row>
    <row r="159" spans="1:9" ht="21.75">
      <c r="A159" s="48"/>
      <c r="B159" s="48"/>
      <c r="C159" s="13">
        <v>22</v>
      </c>
      <c r="D159" s="19" t="s">
        <v>569</v>
      </c>
      <c r="E159" s="3" t="s">
        <v>1023</v>
      </c>
      <c r="F159" s="2">
        <v>1</v>
      </c>
      <c r="G159" s="24">
        <v>25000</v>
      </c>
      <c r="H159" s="26">
        <f>G159</f>
        <v>25000</v>
      </c>
      <c r="I159" s="48"/>
    </row>
    <row r="160" spans="1:9" ht="21.75">
      <c r="A160" s="48"/>
      <c r="B160" s="48"/>
      <c r="C160" s="13"/>
      <c r="D160" s="49"/>
      <c r="E160" s="3" t="s">
        <v>1019</v>
      </c>
      <c r="F160" s="48"/>
      <c r="G160" s="52"/>
      <c r="H160" s="51"/>
      <c r="I160" s="48"/>
    </row>
    <row r="161" spans="1:9" ht="21.75">
      <c r="A161" s="48">
        <v>43</v>
      </c>
      <c r="B161" s="48" t="s">
        <v>858</v>
      </c>
      <c r="C161" s="13"/>
      <c r="D161" s="49" t="s">
        <v>661</v>
      </c>
      <c r="E161" s="3" t="s">
        <v>1024</v>
      </c>
      <c r="F161" s="48">
        <v>1</v>
      </c>
      <c r="G161" s="52">
        <v>35000</v>
      </c>
      <c r="H161" s="51">
        <f>G161</f>
        <v>35000</v>
      </c>
      <c r="I161" s="48" t="s">
        <v>614</v>
      </c>
    </row>
    <row r="162" spans="1:8" ht="26.25">
      <c r="A162" s="279"/>
      <c r="B162" s="279"/>
      <c r="C162" s="279"/>
      <c r="D162" s="279"/>
      <c r="E162" s="279"/>
      <c r="F162" s="279"/>
      <c r="G162" s="279"/>
      <c r="H162" s="6" t="s">
        <v>318</v>
      </c>
    </row>
    <row r="163" spans="1:9" ht="21.75">
      <c r="A163" s="14" t="s">
        <v>602</v>
      </c>
      <c r="B163" s="14" t="s">
        <v>607</v>
      </c>
      <c r="C163" s="10"/>
      <c r="D163" s="23" t="s">
        <v>604</v>
      </c>
      <c r="E163" s="23" t="s">
        <v>611</v>
      </c>
      <c r="F163" s="14" t="s">
        <v>485</v>
      </c>
      <c r="G163" s="14" t="s">
        <v>608</v>
      </c>
      <c r="H163" s="14" t="s">
        <v>609</v>
      </c>
      <c r="I163" s="14" t="s">
        <v>603</v>
      </c>
    </row>
    <row r="164" spans="1:9" ht="21.75">
      <c r="A164" s="9"/>
      <c r="B164" s="9"/>
      <c r="C164" s="11"/>
      <c r="D164" s="30"/>
      <c r="E164" s="9"/>
      <c r="F164" s="9" t="s">
        <v>486</v>
      </c>
      <c r="G164" s="9"/>
      <c r="H164" s="9"/>
      <c r="I164" s="9"/>
    </row>
    <row r="165" spans="1:9" ht="21.75">
      <c r="A165" s="48">
        <v>44</v>
      </c>
      <c r="B165" s="71" t="s">
        <v>859</v>
      </c>
      <c r="C165" s="16"/>
      <c r="D165" s="97" t="s">
        <v>676</v>
      </c>
      <c r="E165" s="29" t="s">
        <v>1025</v>
      </c>
      <c r="F165" s="71">
        <v>1</v>
      </c>
      <c r="G165" s="98">
        <v>750000</v>
      </c>
      <c r="H165" s="99">
        <f>G165</f>
        <v>750000</v>
      </c>
      <c r="I165" s="71" t="s">
        <v>614</v>
      </c>
    </row>
    <row r="166" spans="1:9" ht="21.75">
      <c r="A166" s="48"/>
      <c r="B166" s="62"/>
      <c r="C166" s="17"/>
      <c r="D166" s="91"/>
      <c r="E166" s="31" t="s">
        <v>1019</v>
      </c>
      <c r="F166" s="62"/>
      <c r="G166" s="95"/>
      <c r="H166" s="96"/>
      <c r="I166" s="62"/>
    </row>
    <row r="167" spans="1:9" ht="21.75">
      <c r="A167" s="48">
        <v>45</v>
      </c>
      <c r="B167" s="48" t="s">
        <v>860</v>
      </c>
      <c r="C167" s="13"/>
      <c r="D167" s="49" t="s">
        <v>564</v>
      </c>
      <c r="E167" s="94" t="s">
        <v>1026</v>
      </c>
      <c r="F167" s="48">
        <v>1</v>
      </c>
      <c r="G167" s="52">
        <v>35000</v>
      </c>
      <c r="H167" s="51">
        <f>G167</f>
        <v>35000</v>
      </c>
      <c r="I167" s="48" t="s">
        <v>614</v>
      </c>
    </row>
    <row r="168" spans="1:9" ht="21.75">
      <c r="A168" s="71">
        <v>46</v>
      </c>
      <c r="B168" s="71" t="s">
        <v>861</v>
      </c>
      <c r="C168" s="16"/>
      <c r="D168" s="97" t="s">
        <v>971</v>
      </c>
      <c r="E168" s="29" t="s">
        <v>1027</v>
      </c>
      <c r="F168" s="71">
        <v>1</v>
      </c>
      <c r="G168" s="98">
        <v>22000</v>
      </c>
      <c r="H168" s="99">
        <f>G168</f>
        <v>22000</v>
      </c>
      <c r="I168" s="71" t="s">
        <v>614</v>
      </c>
    </row>
    <row r="169" spans="1:9" ht="21.75">
      <c r="A169" s="62"/>
      <c r="B169" s="62"/>
      <c r="C169" s="17"/>
      <c r="D169" s="91"/>
      <c r="E169" s="31" t="s">
        <v>1019</v>
      </c>
      <c r="F169" s="62"/>
      <c r="G169" s="95"/>
      <c r="H169" s="96"/>
      <c r="I169" s="62"/>
    </row>
    <row r="170" spans="1:9" ht="21.75">
      <c r="A170" s="2">
        <v>47</v>
      </c>
      <c r="B170" s="2" t="s">
        <v>862</v>
      </c>
      <c r="C170" s="13"/>
      <c r="D170" s="12" t="s">
        <v>653</v>
      </c>
      <c r="E170" s="94"/>
      <c r="F170" s="2">
        <v>1</v>
      </c>
      <c r="G170" s="36">
        <v>188900</v>
      </c>
      <c r="H170" s="26">
        <f>G170</f>
        <v>188900</v>
      </c>
      <c r="I170" s="2"/>
    </row>
    <row r="171" spans="1:9" ht="21.75">
      <c r="A171" s="2"/>
      <c r="B171" s="2"/>
      <c r="C171" s="13">
        <v>1</v>
      </c>
      <c r="D171" s="12" t="s">
        <v>191</v>
      </c>
      <c r="E171" s="12" t="s">
        <v>726</v>
      </c>
      <c r="F171" s="2">
        <v>5</v>
      </c>
      <c r="G171" s="25">
        <v>20000</v>
      </c>
      <c r="H171" s="26">
        <f>G171*F171</f>
        <v>100000</v>
      </c>
      <c r="I171" s="2"/>
    </row>
    <row r="172" spans="1:9" ht="21.75">
      <c r="A172" s="2"/>
      <c r="B172" s="2"/>
      <c r="C172" s="13">
        <v>2</v>
      </c>
      <c r="D172" s="12" t="s">
        <v>563</v>
      </c>
      <c r="E172" s="12" t="s">
        <v>727</v>
      </c>
      <c r="F172" s="2">
        <v>1</v>
      </c>
      <c r="G172" s="25">
        <v>8500</v>
      </c>
      <c r="H172" s="26">
        <f>G172</f>
        <v>8500</v>
      </c>
      <c r="I172" s="2"/>
    </row>
    <row r="173" spans="1:9" ht="21.75">
      <c r="A173" s="2"/>
      <c r="B173" s="2"/>
      <c r="C173" s="13">
        <v>3</v>
      </c>
      <c r="D173" s="12" t="s">
        <v>187</v>
      </c>
      <c r="E173" s="12" t="s">
        <v>728</v>
      </c>
      <c r="F173" s="2">
        <v>5</v>
      </c>
      <c r="G173" s="25">
        <v>5500</v>
      </c>
      <c r="H173" s="26">
        <f>G173*F173</f>
        <v>27500</v>
      </c>
      <c r="I173" s="2"/>
    </row>
    <row r="174" spans="1:9" ht="21.75">
      <c r="A174" s="2"/>
      <c r="B174" s="2"/>
      <c r="C174" s="13">
        <v>4</v>
      </c>
      <c r="D174" s="12" t="s">
        <v>188</v>
      </c>
      <c r="E174" s="12" t="s">
        <v>729</v>
      </c>
      <c r="F174" s="2">
        <v>1</v>
      </c>
      <c r="G174" s="25">
        <v>5500</v>
      </c>
      <c r="H174" s="26">
        <f>G174</f>
        <v>5500</v>
      </c>
      <c r="I174" s="2"/>
    </row>
    <row r="175" spans="1:9" ht="21.75">
      <c r="A175" s="2"/>
      <c r="B175" s="2"/>
      <c r="C175" s="13">
        <v>5</v>
      </c>
      <c r="D175" s="12" t="s">
        <v>189</v>
      </c>
      <c r="E175" s="12" t="s">
        <v>730</v>
      </c>
      <c r="F175" s="2">
        <v>1</v>
      </c>
      <c r="G175" s="25">
        <v>45000</v>
      </c>
      <c r="H175" s="26">
        <f>G175</f>
        <v>45000</v>
      </c>
      <c r="I175" s="2"/>
    </row>
    <row r="176" spans="1:9" ht="21.75">
      <c r="A176" s="2"/>
      <c r="B176" s="2"/>
      <c r="C176" s="13">
        <v>6</v>
      </c>
      <c r="D176" s="12" t="s">
        <v>190</v>
      </c>
      <c r="E176" s="12" t="s">
        <v>731</v>
      </c>
      <c r="F176" s="2">
        <v>2</v>
      </c>
      <c r="G176" s="25">
        <v>1200</v>
      </c>
      <c r="H176" s="26">
        <f>G176*F176</f>
        <v>2400</v>
      </c>
      <c r="I176" s="2"/>
    </row>
    <row r="177" spans="1:9" ht="21.75">
      <c r="A177" s="2">
        <v>48</v>
      </c>
      <c r="B177" s="2" t="s">
        <v>863</v>
      </c>
      <c r="C177" s="13"/>
      <c r="D177" s="12" t="s">
        <v>186</v>
      </c>
      <c r="E177" s="94"/>
      <c r="F177" s="2">
        <v>1</v>
      </c>
      <c r="G177" s="35">
        <v>85000</v>
      </c>
      <c r="H177" s="26">
        <f>G177</f>
        <v>85000</v>
      </c>
      <c r="I177" s="2" t="s">
        <v>614</v>
      </c>
    </row>
    <row r="178" spans="1:9" ht="21.75">
      <c r="A178" s="48">
        <v>49</v>
      </c>
      <c r="B178" s="48" t="s">
        <v>864</v>
      </c>
      <c r="C178" s="13"/>
      <c r="D178" s="49" t="s">
        <v>654</v>
      </c>
      <c r="E178" s="94"/>
      <c r="F178" s="48">
        <v>1</v>
      </c>
      <c r="G178" s="52">
        <v>1421700</v>
      </c>
      <c r="H178" s="51">
        <f>G178</f>
        <v>1421700</v>
      </c>
      <c r="I178" s="48"/>
    </row>
    <row r="179" spans="1:9" ht="21.75">
      <c r="A179" s="48"/>
      <c r="B179" s="48"/>
      <c r="C179" s="13">
        <v>1</v>
      </c>
      <c r="D179" s="12" t="s">
        <v>206</v>
      </c>
      <c r="E179" s="12" t="s">
        <v>684</v>
      </c>
      <c r="F179" s="2">
        <v>1</v>
      </c>
      <c r="G179" s="24">
        <v>80000</v>
      </c>
      <c r="H179" s="24">
        <f>G179</f>
        <v>80000</v>
      </c>
      <c r="I179" s="48"/>
    </row>
    <row r="180" spans="1:9" ht="21.75">
      <c r="A180" s="48"/>
      <c r="B180" s="48"/>
      <c r="C180" s="13">
        <v>2</v>
      </c>
      <c r="D180" s="12" t="s">
        <v>972</v>
      </c>
      <c r="E180" s="12" t="s">
        <v>732</v>
      </c>
      <c r="F180" s="2">
        <v>1</v>
      </c>
      <c r="G180" s="24">
        <v>3000</v>
      </c>
      <c r="H180" s="24">
        <f aca="true" t="shared" si="6" ref="H180:H197">G180</f>
        <v>3000</v>
      </c>
      <c r="I180" s="48"/>
    </row>
    <row r="181" spans="1:9" ht="21.75">
      <c r="A181" s="48"/>
      <c r="B181" s="48"/>
      <c r="C181" s="13">
        <v>3</v>
      </c>
      <c r="D181" s="12" t="s">
        <v>973</v>
      </c>
      <c r="E181" s="12" t="s">
        <v>733</v>
      </c>
      <c r="F181" s="2">
        <v>1</v>
      </c>
      <c r="G181" s="24">
        <v>8500</v>
      </c>
      <c r="H181" s="24">
        <f t="shared" si="6"/>
        <v>8500</v>
      </c>
      <c r="I181" s="48"/>
    </row>
    <row r="182" spans="1:9" ht="21.75">
      <c r="A182" s="48"/>
      <c r="B182" s="48"/>
      <c r="C182" s="13">
        <v>4</v>
      </c>
      <c r="D182" s="12" t="s">
        <v>192</v>
      </c>
      <c r="E182" s="12" t="s">
        <v>734</v>
      </c>
      <c r="F182" s="2">
        <v>1</v>
      </c>
      <c r="G182" s="24">
        <v>65000</v>
      </c>
      <c r="H182" s="24">
        <f>G182*F182</f>
        <v>65000</v>
      </c>
      <c r="I182" s="48"/>
    </row>
    <row r="183" spans="1:9" ht="21.75">
      <c r="A183" s="48"/>
      <c r="B183" s="48"/>
      <c r="C183" s="13">
        <v>5</v>
      </c>
      <c r="D183" s="12" t="s">
        <v>195</v>
      </c>
      <c r="E183" s="12" t="s">
        <v>735</v>
      </c>
      <c r="F183" s="2">
        <v>1</v>
      </c>
      <c r="G183" s="24">
        <v>160000</v>
      </c>
      <c r="H183" s="24">
        <f t="shared" si="6"/>
        <v>160000</v>
      </c>
      <c r="I183" s="48"/>
    </row>
    <row r="184" spans="1:9" ht="21.75">
      <c r="A184" s="48"/>
      <c r="B184" s="48"/>
      <c r="C184" s="13">
        <v>6</v>
      </c>
      <c r="D184" s="12" t="s">
        <v>196</v>
      </c>
      <c r="E184" s="12" t="s">
        <v>736</v>
      </c>
      <c r="F184" s="2">
        <v>1</v>
      </c>
      <c r="G184" s="24">
        <v>55000</v>
      </c>
      <c r="H184" s="24">
        <f t="shared" si="6"/>
        <v>55000</v>
      </c>
      <c r="I184" s="48"/>
    </row>
    <row r="185" spans="1:8" ht="26.25">
      <c r="A185" s="279"/>
      <c r="B185" s="279"/>
      <c r="C185" s="279"/>
      <c r="D185" s="279"/>
      <c r="E185" s="279"/>
      <c r="F185" s="279"/>
      <c r="G185" s="279"/>
      <c r="H185" s="6" t="s">
        <v>320</v>
      </c>
    </row>
    <row r="186" spans="1:9" ht="21.75">
      <c r="A186" s="14" t="s">
        <v>602</v>
      </c>
      <c r="B186" s="14" t="s">
        <v>607</v>
      </c>
      <c r="C186" s="10"/>
      <c r="D186" s="23" t="s">
        <v>604</v>
      </c>
      <c r="E186" s="23" t="s">
        <v>611</v>
      </c>
      <c r="F186" s="14" t="s">
        <v>485</v>
      </c>
      <c r="G186" s="14" t="s">
        <v>608</v>
      </c>
      <c r="H186" s="14" t="s">
        <v>609</v>
      </c>
      <c r="I186" s="14" t="s">
        <v>603</v>
      </c>
    </row>
    <row r="187" spans="1:9" ht="21.75">
      <c r="A187" s="9"/>
      <c r="B187" s="9"/>
      <c r="C187" s="11"/>
      <c r="D187" s="30"/>
      <c r="E187" s="9"/>
      <c r="F187" s="9" t="s">
        <v>486</v>
      </c>
      <c r="G187" s="9"/>
      <c r="H187" s="9"/>
      <c r="I187" s="9"/>
    </row>
    <row r="188" spans="1:9" ht="21.75">
      <c r="A188" s="48"/>
      <c r="B188" s="48"/>
      <c r="C188" s="13">
        <v>7</v>
      </c>
      <c r="D188" s="12" t="s">
        <v>197</v>
      </c>
      <c r="E188" s="12" t="s">
        <v>737</v>
      </c>
      <c r="F188" s="2">
        <v>1</v>
      </c>
      <c r="G188" s="24">
        <v>95000</v>
      </c>
      <c r="H188" s="24">
        <f t="shared" si="6"/>
        <v>95000</v>
      </c>
      <c r="I188" s="48"/>
    </row>
    <row r="189" spans="1:9" ht="21.75">
      <c r="A189" s="48"/>
      <c r="B189" s="48"/>
      <c r="C189" s="13">
        <v>8</v>
      </c>
      <c r="D189" s="12" t="s">
        <v>205</v>
      </c>
      <c r="E189" s="12" t="s">
        <v>738</v>
      </c>
      <c r="F189" s="2">
        <v>1</v>
      </c>
      <c r="G189" s="24">
        <v>108000</v>
      </c>
      <c r="H189" s="24">
        <f t="shared" si="6"/>
        <v>108000</v>
      </c>
      <c r="I189" s="48"/>
    </row>
    <row r="190" spans="1:9" ht="21.75">
      <c r="A190" s="48"/>
      <c r="B190" s="48"/>
      <c r="C190" s="13">
        <v>9</v>
      </c>
      <c r="D190" s="12" t="s">
        <v>207</v>
      </c>
      <c r="E190" s="12" t="s">
        <v>739</v>
      </c>
      <c r="F190" s="2">
        <v>1</v>
      </c>
      <c r="G190" s="24">
        <v>17700</v>
      </c>
      <c r="H190" s="24">
        <f t="shared" si="6"/>
        <v>17700</v>
      </c>
      <c r="I190" s="48"/>
    </row>
    <row r="191" spans="1:9" ht="21.75">
      <c r="A191" s="48"/>
      <c r="B191" s="48"/>
      <c r="C191" s="13">
        <v>10</v>
      </c>
      <c r="D191" s="12" t="s">
        <v>199</v>
      </c>
      <c r="E191" s="12" t="s">
        <v>740</v>
      </c>
      <c r="F191" s="2">
        <v>1</v>
      </c>
      <c r="G191" s="24">
        <v>267500</v>
      </c>
      <c r="H191" s="24">
        <f t="shared" si="6"/>
        <v>267500</v>
      </c>
      <c r="I191" s="48"/>
    </row>
    <row r="192" spans="1:9" ht="21.75">
      <c r="A192" s="48"/>
      <c r="B192" s="48"/>
      <c r="C192" s="13">
        <v>11</v>
      </c>
      <c r="D192" s="12" t="s">
        <v>200</v>
      </c>
      <c r="E192" s="12" t="s">
        <v>741</v>
      </c>
      <c r="F192" s="2">
        <v>1</v>
      </c>
      <c r="G192" s="24">
        <v>59000</v>
      </c>
      <c r="H192" s="24">
        <f t="shared" si="6"/>
        <v>59000</v>
      </c>
      <c r="I192" s="48"/>
    </row>
    <row r="193" spans="1:9" ht="21.75">
      <c r="A193" s="48"/>
      <c r="B193" s="48"/>
      <c r="C193" s="13">
        <v>12</v>
      </c>
      <c r="D193" s="12" t="s">
        <v>201</v>
      </c>
      <c r="E193" s="12" t="s">
        <v>201</v>
      </c>
      <c r="F193" s="2">
        <v>1</v>
      </c>
      <c r="G193" s="24">
        <v>20000</v>
      </c>
      <c r="H193" s="24">
        <f t="shared" si="6"/>
        <v>20000</v>
      </c>
      <c r="I193" s="48"/>
    </row>
    <row r="194" spans="1:9" ht="21.75">
      <c r="A194" s="48"/>
      <c r="B194" s="48"/>
      <c r="C194" s="13">
        <v>13</v>
      </c>
      <c r="D194" s="12" t="s">
        <v>202</v>
      </c>
      <c r="E194" s="12" t="s">
        <v>742</v>
      </c>
      <c r="F194" s="2">
        <v>1</v>
      </c>
      <c r="G194" s="24">
        <v>8000</v>
      </c>
      <c r="H194" s="24">
        <f t="shared" si="6"/>
        <v>8000</v>
      </c>
      <c r="I194" s="48"/>
    </row>
    <row r="195" spans="1:9" ht="21.75">
      <c r="A195" s="48"/>
      <c r="B195" s="48"/>
      <c r="C195" s="13">
        <v>14</v>
      </c>
      <c r="D195" s="12" t="s">
        <v>203</v>
      </c>
      <c r="E195" s="12" t="s">
        <v>743</v>
      </c>
      <c r="F195" s="2">
        <v>1</v>
      </c>
      <c r="G195" s="24">
        <v>20000</v>
      </c>
      <c r="H195" s="24">
        <f t="shared" si="6"/>
        <v>20000</v>
      </c>
      <c r="I195" s="48"/>
    </row>
    <row r="196" spans="1:9" ht="21.75">
      <c r="A196" s="48"/>
      <c r="B196" s="48"/>
      <c r="C196" s="13">
        <v>15</v>
      </c>
      <c r="D196" s="12" t="s">
        <v>204</v>
      </c>
      <c r="E196" s="12" t="s">
        <v>744</v>
      </c>
      <c r="F196" s="2">
        <v>1</v>
      </c>
      <c r="G196" s="24">
        <v>25000</v>
      </c>
      <c r="H196" s="24">
        <f t="shared" si="6"/>
        <v>25000</v>
      </c>
      <c r="I196" s="48"/>
    </row>
    <row r="197" spans="1:9" ht="21.75">
      <c r="A197" s="48"/>
      <c r="B197" s="48"/>
      <c r="C197" s="13">
        <v>16</v>
      </c>
      <c r="D197" s="12" t="s">
        <v>209</v>
      </c>
      <c r="E197" s="12" t="s">
        <v>745</v>
      </c>
      <c r="F197" s="2">
        <v>1</v>
      </c>
      <c r="G197" s="24">
        <v>20000</v>
      </c>
      <c r="H197" s="24">
        <f t="shared" si="6"/>
        <v>20000</v>
      </c>
      <c r="I197" s="48"/>
    </row>
    <row r="198" spans="1:9" ht="21.75">
      <c r="A198" s="48"/>
      <c r="B198" s="48"/>
      <c r="C198" s="13">
        <v>17</v>
      </c>
      <c r="D198" s="12" t="s">
        <v>210</v>
      </c>
      <c r="E198" s="12" t="s">
        <v>746</v>
      </c>
      <c r="F198" s="2">
        <v>5</v>
      </c>
      <c r="G198" s="24">
        <v>12000</v>
      </c>
      <c r="H198" s="24">
        <f>G198*F198</f>
        <v>60000</v>
      </c>
      <c r="I198" s="48"/>
    </row>
    <row r="199" spans="1:9" ht="21.75">
      <c r="A199" s="48"/>
      <c r="B199" s="48"/>
      <c r="C199" s="13">
        <v>18</v>
      </c>
      <c r="D199" s="12" t="s">
        <v>974</v>
      </c>
      <c r="E199" s="12" t="s">
        <v>897</v>
      </c>
      <c r="F199" s="2">
        <v>5</v>
      </c>
      <c r="G199" s="24">
        <v>20000</v>
      </c>
      <c r="H199" s="24">
        <f>G199*F199</f>
        <v>100000</v>
      </c>
      <c r="I199" s="48"/>
    </row>
    <row r="200" spans="1:9" ht="21.75">
      <c r="A200" s="71"/>
      <c r="B200" s="71"/>
      <c r="C200" s="16">
        <v>19</v>
      </c>
      <c r="D200" s="41" t="s">
        <v>570</v>
      </c>
      <c r="E200" s="41" t="s">
        <v>747</v>
      </c>
      <c r="F200" s="14">
        <v>3</v>
      </c>
      <c r="G200" s="70">
        <v>6000</v>
      </c>
      <c r="H200" s="70">
        <f>G200*F200</f>
        <v>18000</v>
      </c>
      <c r="I200" s="71"/>
    </row>
    <row r="201" spans="1:9" ht="21.75">
      <c r="A201" s="62"/>
      <c r="B201" s="62"/>
      <c r="D201" s="32"/>
      <c r="E201" s="32" t="s">
        <v>748</v>
      </c>
      <c r="F201" s="15"/>
      <c r="G201" s="32"/>
      <c r="I201" s="62"/>
    </row>
    <row r="202" spans="1:9" ht="21.75">
      <c r="A202" s="48"/>
      <c r="B202" s="48"/>
      <c r="C202" s="13">
        <v>20</v>
      </c>
      <c r="D202" s="12" t="s">
        <v>479</v>
      </c>
      <c r="E202" s="12" t="s">
        <v>749</v>
      </c>
      <c r="F202" s="2">
        <v>2</v>
      </c>
      <c r="G202" s="24">
        <v>10000</v>
      </c>
      <c r="H202" s="24">
        <f>G202*F202</f>
        <v>20000</v>
      </c>
      <c r="I202" s="48"/>
    </row>
    <row r="203" spans="1:9" ht="21.75">
      <c r="A203" s="48"/>
      <c r="B203" s="48"/>
      <c r="C203" s="13">
        <v>21</v>
      </c>
      <c r="D203" s="12" t="s">
        <v>211</v>
      </c>
      <c r="E203" s="12" t="s">
        <v>597</v>
      </c>
      <c r="F203" s="2">
        <v>1</v>
      </c>
      <c r="G203" s="24">
        <v>40000</v>
      </c>
      <c r="H203" s="24">
        <f>G203</f>
        <v>40000</v>
      </c>
      <c r="I203" s="48"/>
    </row>
    <row r="204" spans="1:9" ht="21.75">
      <c r="A204" s="48"/>
      <c r="B204" s="48"/>
      <c r="C204" s="13">
        <v>22</v>
      </c>
      <c r="D204" s="12" t="s">
        <v>212</v>
      </c>
      <c r="E204" s="12" t="s">
        <v>750</v>
      </c>
      <c r="F204" s="2">
        <v>2</v>
      </c>
      <c r="G204" s="24">
        <v>8500</v>
      </c>
      <c r="H204" s="24">
        <f>G204*2</f>
        <v>17000</v>
      </c>
      <c r="I204" s="48"/>
    </row>
    <row r="205" spans="1:9" ht="21.75">
      <c r="A205" s="48"/>
      <c r="B205" s="48"/>
      <c r="C205" s="13">
        <v>23</v>
      </c>
      <c r="D205" s="12" t="s">
        <v>213</v>
      </c>
      <c r="E205" s="12" t="s">
        <v>751</v>
      </c>
      <c r="F205" s="2">
        <v>1</v>
      </c>
      <c r="G205" s="24">
        <v>20000</v>
      </c>
      <c r="H205" s="24">
        <f>G205</f>
        <v>20000</v>
      </c>
      <c r="I205" s="48"/>
    </row>
    <row r="206" spans="1:9" ht="21.75">
      <c r="A206" s="48"/>
      <c r="B206" s="48"/>
      <c r="C206" s="13">
        <v>24</v>
      </c>
      <c r="D206" s="12" t="s">
        <v>214</v>
      </c>
      <c r="E206" s="12" t="s">
        <v>752</v>
      </c>
      <c r="F206" s="2">
        <v>1</v>
      </c>
      <c r="G206" s="24">
        <v>30000</v>
      </c>
      <c r="H206" s="24">
        <f>G206</f>
        <v>30000</v>
      </c>
      <c r="I206" s="48"/>
    </row>
    <row r="207" spans="1:9" ht="21.75">
      <c r="A207" s="48"/>
      <c r="B207" s="48"/>
      <c r="C207" s="13">
        <v>25</v>
      </c>
      <c r="D207" s="12" t="s">
        <v>581</v>
      </c>
      <c r="E207" s="12" t="s">
        <v>703</v>
      </c>
      <c r="F207" s="2">
        <v>1</v>
      </c>
      <c r="G207" s="24">
        <v>85000</v>
      </c>
      <c r="H207" s="24">
        <f>G207</f>
        <v>85000</v>
      </c>
      <c r="I207" s="48"/>
    </row>
    <row r="208" spans="1:8" ht="26.25">
      <c r="A208" s="279"/>
      <c r="B208" s="279"/>
      <c r="C208" s="279"/>
      <c r="D208" s="279"/>
      <c r="E208" s="279"/>
      <c r="F208" s="279"/>
      <c r="G208" s="279"/>
      <c r="H208" s="6" t="s">
        <v>319</v>
      </c>
    </row>
    <row r="209" spans="1:9" ht="21.75">
      <c r="A209" s="14" t="s">
        <v>602</v>
      </c>
      <c r="B209" s="14" t="s">
        <v>607</v>
      </c>
      <c r="C209" s="10"/>
      <c r="D209" s="23" t="s">
        <v>604</v>
      </c>
      <c r="E209" s="23" t="s">
        <v>611</v>
      </c>
      <c r="F209" s="14" t="s">
        <v>485</v>
      </c>
      <c r="G209" s="14" t="s">
        <v>608</v>
      </c>
      <c r="H209" s="14" t="s">
        <v>609</v>
      </c>
      <c r="I209" s="14" t="s">
        <v>603</v>
      </c>
    </row>
    <row r="210" spans="1:9" ht="21.75">
      <c r="A210" s="9"/>
      <c r="B210" s="9"/>
      <c r="C210" s="11"/>
      <c r="D210" s="30"/>
      <c r="E210" s="9"/>
      <c r="F210" s="9" t="s">
        <v>486</v>
      </c>
      <c r="G210" s="9"/>
      <c r="H210" s="9"/>
      <c r="I210" s="9"/>
    </row>
    <row r="211" spans="1:9" ht="21.75">
      <c r="A211" s="48"/>
      <c r="B211" s="48"/>
      <c r="C211" s="13">
        <v>26</v>
      </c>
      <c r="D211" s="12" t="s">
        <v>215</v>
      </c>
      <c r="E211" s="12" t="s">
        <v>753</v>
      </c>
      <c r="F211" s="2">
        <v>2</v>
      </c>
      <c r="G211" s="24">
        <v>10000</v>
      </c>
      <c r="H211" s="24">
        <f>G211*F211</f>
        <v>20000</v>
      </c>
      <c r="I211" s="48"/>
    </row>
    <row r="212" spans="1:9" ht="21.75">
      <c r="A212" s="48">
        <v>50</v>
      </c>
      <c r="B212" s="48" t="s">
        <v>865</v>
      </c>
      <c r="D212" s="49" t="s">
        <v>198</v>
      </c>
      <c r="E212" s="12" t="s">
        <v>754</v>
      </c>
      <c r="F212" s="48">
        <v>1</v>
      </c>
      <c r="G212" s="52">
        <v>85000</v>
      </c>
      <c r="H212" s="52">
        <f>G212</f>
        <v>85000</v>
      </c>
      <c r="I212" s="48" t="s">
        <v>614</v>
      </c>
    </row>
    <row r="213" spans="1:9" ht="21.75">
      <c r="A213" s="48">
        <v>51</v>
      </c>
      <c r="B213" s="48" t="s">
        <v>866</v>
      </c>
      <c r="C213" s="13"/>
      <c r="D213" s="49" t="s">
        <v>460</v>
      </c>
      <c r="E213" s="12" t="s">
        <v>755</v>
      </c>
      <c r="F213" s="48">
        <v>1</v>
      </c>
      <c r="G213" s="52">
        <v>200000</v>
      </c>
      <c r="H213" s="52">
        <f>G213</f>
        <v>200000</v>
      </c>
      <c r="I213" s="48" t="s">
        <v>216</v>
      </c>
    </row>
    <row r="214" spans="1:9" ht="21.75">
      <c r="A214" s="2">
        <v>52</v>
      </c>
      <c r="B214" s="2" t="s">
        <v>867</v>
      </c>
      <c r="D214" s="12" t="s">
        <v>657</v>
      </c>
      <c r="F214" s="2">
        <v>1</v>
      </c>
      <c r="G214" s="36">
        <v>202500</v>
      </c>
      <c r="H214" s="26">
        <f>G214</f>
        <v>202500</v>
      </c>
      <c r="I214" s="2" t="s">
        <v>614</v>
      </c>
    </row>
    <row r="215" spans="1:9" ht="21.75">
      <c r="A215" s="2"/>
      <c r="B215" s="2"/>
      <c r="C215" s="13">
        <v>1</v>
      </c>
      <c r="D215" s="12" t="s">
        <v>218</v>
      </c>
      <c r="E215" s="12" t="s">
        <v>756</v>
      </c>
      <c r="F215" s="2">
        <v>1</v>
      </c>
      <c r="G215" s="24">
        <v>25000</v>
      </c>
      <c r="H215" s="24">
        <f>G215</f>
        <v>25000</v>
      </c>
      <c r="I215" s="2"/>
    </row>
    <row r="216" spans="1:9" ht="21.75">
      <c r="A216" s="2"/>
      <c r="B216" s="2"/>
      <c r="C216" s="13">
        <v>2</v>
      </c>
      <c r="D216" s="12" t="s">
        <v>219</v>
      </c>
      <c r="E216" s="12" t="s">
        <v>757</v>
      </c>
      <c r="F216" s="2">
        <v>5</v>
      </c>
      <c r="G216" s="24">
        <v>2500</v>
      </c>
      <c r="H216" s="24">
        <f>G216*F216</f>
        <v>12500</v>
      </c>
      <c r="I216" s="2"/>
    </row>
    <row r="217" spans="1:9" ht="21.75">
      <c r="A217" s="2"/>
      <c r="B217" s="2"/>
      <c r="C217" s="13">
        <v>3</v>
      </c>
      <c r="D217" s="12" t="s">
        <v>220</v>
      </c>
      <c r="E217" s="12" t="s">
        <v>758</v>
      </c>
      <c r="F217" s="2">
        <v>5</v>
      </c>
      <c r="G217" s="24">
        <v>3500</v>
      </c>
      <c r="H217" s="24">
        <f>G217*F217</f>
        <v>17500</v>
      </c>
      <c r="I217" s="2"/>
    </row>
    <row r="218" spans="1:9" ht="21.75">
      <c r="A218" s="2"/>
      <c r="B218" s="2"/>
      <c r="C218" s="13">
        <v>4</v>
      </c>
      <c r="D218" s="12" t="s">
        <v>221</v>
      </c>
      <c r="E218" s="12" t="s">
        <v>759</v>
      </c>
      <c r="F218" s="2">
        <v>5</v>
      </c>
      <c r="G218" s="24">
        <v>4500</v>
      </c>
      <c r="H218" s="24">
        <f>G218*F218</f>
        <v>22500</v>
      </c>
      <c r="I218" s="2"/>
    </row>
    <row r="219" spans="1:9" ht="21.75">
      <c r="A219" s="2"/>
      <c r="B219" s="2"/>
      <c r="C219" s="13">
        <v>5</v>
      </c>
      <c r="D219" s="12" t="s">
        <v>222</v>
      </c>
      <c r="E219" s="12" t="s">
        <v>760</v>
      </c>
      <c r="F219" s="2">
        <v>1</v>
      </c>
      <c r="G219" s="24">
        <v>25000</v>
      </c>
      <c r="H219" s="24">
        <f>G219</f>
        <v>25000</v>
      </c>
      <c r="I219" s="2"/>
    </row>
    <row r="220" spans="1:9" ht="21.75">
      <c r="A220" s="2"/>
      <c r="B220" s="2"/>
      <c r="C220" s="13">
        <v>6</v>
      </c>
      <c r="D220" s="12" t="s">
        <v>223</v>
      </c>
      <c r="E220" t="s">
        <v>763</v>
      </c>
      <c r="F220" s="2">
        <v>1</v>
      </c>
      <c r="G220" s="24">
        <v>50000</v>
      </c>
      <c r="H220" s="24">
        <f>G220</f>
        <v>50000</v>
      </c>
      <c r="I220" s="2"/>
    </row>
    <row r="221" spans="1:9" ht="21.75">
      <c r="A221" s="2"/>
      <c r="B221" s="2"/>
      <c r="C221" s="13">
        <v>7</v>
      </c>
      <c r="D221" s="12" t="s">
        <v>224</v>
      </c>
      <c r="E221" s="12" t="s">
        <v>761</v>
      </c>
      <c r="F221" s="2">
        <v>1</v>
      </c>
      <c r="G221" s="24">
        <v>5500</v>
      </c>
      <c r="H221" s="24">
        <f>G221</f>
        <v>5500</v>
      </c>
      <c r="I221" s="2"/>
    </row>
    <row r="222" spans="1:9" ht="21.75">
      <c r="A222" s="2"/>
      <c r="B222" s="2"/>
      <c r="C222" s="13">
        <v>8</v>
      </c>
      <c r="D222" s="12" t="s">
        <v>975</v>
      </c>
      <c r="E222" s="12" t="s">
        <v>762</v>
      </c>
      <c r="F222" s="2">
        <v>1</v>
      </c>
      <c r="G222" s="24">
        <v>40000</v>
      </c>
      <c r="H222" s="24">
        <f>G222</f>
        <v>40000</v>
      </c>
      <c r="I222" s="2"/>
    </row>
    <row r="223" spans="1:9" ht="21.75">
      <c r="A223" s="2"/>
      <c r="B223" s="2"/>
      <c r="C223" s="13">
        <v>9</v>
      </c>
      <c r="D223" s="12" t="s">
        <v>984</v>
      </c>
      <c r="E223" s="12" t="s">
        <v>1028</v>
      </c>
      <c r="F223" s="2">
        <v>1</v>
      </c>
      <c r="G223" s="24">
        <v>4500</v>
      </c>
      <c r="H223" s="24">
        <f>G223</f>
        <v>4500</v>
      </c>
      <c r="I223" s="2"/>
    </row>
    <row r="224" spans="1:9" ht="21.75">
      <c r="A224" s="2">
        <v>53</v>
      </c>
      <c r="B224" s="2" t="s">
        <v>868</v>
      </c>
      <c r="D224" s="12" t="s">
        <v>976</v>
      </c>
      <c r="E224" s="12" t="s">
        <v>671</v>
      </c>
      <c r="F224" s="2">
        <v>2</v>
      </c>
      <c r="G224" s="36">
        <v>40000</v>
      </c>
      <c r="H224" s="36">
        <f>G224*F224</f>
        <v>80000</v>
      </c>
      <c r="I224" s="2" t="s">
        <v>614</v>
      </c>
    </row>
    <row r="225" spans="1:9" ht="21.75">
      <c r="A225" s="2">
        <v>54</v>
      </c>
      <c r="B225" s="2" t="s">
        <v>869</v>
      </c>
      <c r="C225" s="13"/>
      <c r="D225" s="12" t="s">
        <v>226</v>
      </c>
      <c r="E225" s="12" t="s">
        <v>781</v>
      </c>
      <c r="F225" s="2">
        <v>1</v>
      </c>
      <c r="G225" s="36">
        <v>15000</v>
      </c>
      <c r="H225" s="36">
        <f>G225</f>
        <v>15000</v>
      </c>
      <c r="I225" s="2" t="s">
        <v>614</v>
      </c>
    </row>
    <row r="226" spans="1:9" ht="21.75">
      <c r="A226" s="2">
        <v>55</v>
      </c>
      <c r="B226" s="2" t="s">
        <v>870</v>
      </c>
      <c r="D226" s="12" t="s">
        <v>217</v>
      </c>
      <c r="E226" s="12" t="s">
        <v>782</v>
      </c>
      <c r="F226" s="2">
        <v>1</v>
      </c>
      <c r="G226" s="36">
        <v>85000</v>
      </c>
      <c r="H226" s="36">
        <f>G226</f>
        <v>85000</v>
      </c>
      <c r="I226" s="2" t="s">
        <v>614</v>
      </c>
    </row>
    <row r="227" spans="1:9" ht="21.75">
      <c r="A227" s="2">
        <v>56</v>
      </c>
      <c r="B227" s="2" t="s">
        <v>871</v>
      </c>
      <c r="C227" s="13"/>
      <c r="D227" s="12" t="s">
        <v>225</v>
      </c>
      <c r="E227" s="12" t="s">
        <v>783</v>
      </c>
      <c r="F227" s="2">
        <v>1</v>
      </c>
      <c r="G227" s="36">
        <v>250000</v>
      </c>
      <c r="H227" s="36">
        <f>G227</f>
        <v>250000</v>
      </c>
      <c r="I227" s="2" t="s">
        <v>614</v>
      </c>
    </row>
    <row r="228" spans="1:9" ht="21.75">
      <c r="A228" s="2">
        <v>57</v>
      </c>
      <c r="B228" s="48" t="s">
        <v>872</v>
      </c>
      <c r="D228" s="49" t="s">
        <v>658</v>
      </c>
      <c r="F228" s="48">
        <v>1</v>
      </c>
      <c r="G228" s="52">
        <v>2036000</v>
      </c>
      <c r="H228" s="51">
        <f>G228</f>
        <v>2036000</v>
      </c>
      <c r="I228" s="48" t="s">
        <v>614</v>
      </c>
    </row>
    <row r="229" spans="1:9" ht="21.75">
      <c r="A229" s="48"/>
      <c r="B229" s="48"/>
      <c r="C229" s="13">
        <v>1</v>
      </c>
      <c r="D229" s="12" t="s">
        <v>243</v>
      </c>
      <c r="E229" s="12" t="s">
        <v>784</v>
      </c>
      <c r="F229" s="2">
        <v>1</v>
      </c>
      <c r="G229" s="24">
        <v>250000</v>
      </c>
      <c r="H229" s="24">
        <f>G229</f>
        <v>250000</v>
      </c>
      <c r="I229" s="48"/>
    </row>
    <row r="230" spans="1:9" ht="21.75">
      <c r="A230" s="48"/>
      <c r="B230" s="48"/>
      <c r="C230" s="13">
        <v>2</v>
      </c>
      <c r="D230" s="12" t="s">
        <v>245</v>
      </c>
      <c r="E230" s="12" t="s">
        <v>785</v>
      </c>
      <c r="F230" s="2">
        <v>1</v>
      </c>
      <c r="G230" s="24">
        <v>24000</v>
      </c>
      <c r="H230" s="24">
        <f aca="true" t="shared" si="7" ref="H230:H246">G230</f>
        <v>24000</v>
      </c>
      <c r="I230" s="48"/>
    </row>
    <row r="231" spans="1:8" ht="26.25">
      <c r="A231" s="279"/>
      <c r="B231" s="279"/>
      <c r="C231" s="279"/>
      <c r="D231" s="279"/>
      <c r="E231" s="279"/>
      <c r="F231" s="279"/>
      <c r="G231" s="279"/>
      <c r="H231" s="6" t="s">
        <v>321</v>
      </c>
    </row>
    <row r="232" spans="1:9" ht="21.75">
      <c r="A232" s="14" t="s">
        <v>602</v>
      </c>
      <c r="B232" s="14" t="s">
        <v>607</v>
      </c>
      <c r="C232" s="10"/>
      <c r="D232" s="23" t="s">
        <v>604</v>
      </c>
      <c r="E232" s="23" t="s">
        <v>611</v>
      </c>
      <c r="F232" s="14" t="s">
        <v>485</v>
      </c>
      <c r="G232" s="14" t="s">
        <v>608</v>
      </c>
      <c r="H232" s="14" t="s">
        <v>609</v>
      </c>
      <c r="I232" s="14" t="s">
        <v>603</v>
      </c>
    </row>
    <row r="233" spans="1:9" ht="21.75">
      <c r="A233" s="9"/>
      <c r="B233" s="9"/>
      <c r="C233" s="11"/>
      <c r="D233" s="30"/>
      <c r="E233" s="9"/>
      <c r="F233" s="9" t="s">
        <v>486</v>
      </c>
      <c r="G233" s="9"/>
      <c r="H233" s="9"/>
      <c r="I233" s="9"/>
    </row>
    <row r="234" spans="1:9" ht="21.75">
      <c r="A234" s="48"/>
      <c r="B234" s="48"/>
      <c r="C234" s="13">
        <v>3</v>
      </c>
      <c r="D234" s="12" t="s">
        <v>228</v>
      </c>
      <c r="E234" s="12" t="s">
        <v>228</v>
      </c>
      <c r="F234" s="2">
        <v>1</v>
      </c>
      <c r="G234" s="24">
        <v>150000</v>
      </c>
      <c r="H234" s="24">
        <f t="shared" si="7"/>
        <v>150000</v>
      </c>
      <c r="I234" s="48"/>
    </row>
    <row r="235" spans="1:9" ht="21.75">
      <c r="A235" s="48"/>
      <c r="B235" s="48"/>
      <c r="C235" s="13">
        <v>4</v>
      </c>
      <c r="D235" s="12" t="s">
        <v>244</v>
      </c>
      <c r="E235" s="12" t="s">
        <v>786</v>
      </c>
      <c r="F235" s="2">
        <v>1</v>
      </c>
      <c r="G235" s="24">
        <v>650000</v>
      </c>
      <c r="H235" s="24">
        <f t="shared" si="7"/>
        <v>650000</v>
      </c>
      <c r="I235" s="48"/>
    </row>
    <row r="236" spans="1:9" ht="21.75">
      <c r="A236" s="48"/>
      <c r="B236" s="48"/>
      <c r="C236" s="13">
        <v>5</v>
      </c>
      <c r="D236" s="12" t="s">
        <v>230</v>
      </c>
      <c r="E236" s="12" t="s">
        <v>787</v>
      </c>
      <c r="F236" s="2">
        <v>1</v>
      </c>
      <c r="G236" s="24">
        <v>150000</v>
      </c>
      <c r="H236" s="24">
        <f t="shared" si="7"/>
        <v>150000</v>
      </c>
      <c r="I236" s="48"/>
    </row>
    <row r="237" spans="1:9" ht="21.75">
      <c r="A237" s="48"/>
      <c r="B237" s="48"/>
      <c r="C237" s="13">
        <v>6</v>
      </c>
      <c r="D237" s="12" t="s">
        <v>581</v>
      </c>
      <c r="E237" s="12" t="s">
        <v>581</v>
      </c>
      <c r="F237" s="2">
        <v>1</v>
      </c>
      <c r="G237" s="24">
        <v>85000</v>
      </c>
      <c r="H237" s="24">
        <f t="shared" si="7"/>
        <v>85000</v>
      </c>
      <c r="I237" s="48"/>
    </row>
    <row r="238" spans="1:9" ht="21.75">
      <c r="A238" s="48"/>
      <c r="B238" s="48"/>
      <c r="C238" s="13">
        <v>7</v>
      </c>
      <c r="D238" s="12" t="s">
        <v>976</v>
      </c>
      <c r="E238" s="12" t="s">
        <v>671</v>
      </c>
      <c r="F238" s="2">
        <v>1</v>
      </c>
      <c r="G238" s="24">
        <v>35000</v>
      </c>
      <c r="H238" s="24">
        <f t="shared" si="7"/>
        <v>35000</v>
      </c>
      <c r="I238" s="48"/>
    </row>
    <row r="239" spans="1:9" ht="21.75">
      <c r="A239" s="48"/>
      <c r="B239" s="48"/>
      <c r="C239" s="13">
        <v>8</v>
      </c>
      <c r="D239" s="12" t="s">
        <v>232</v>
      </c>
      <c r="E239" s="12" t="s">
        <v>788</v>
      </c>
      <c r="F239" s="2">
        <v>1</v>
      </c>
      <c r="G239" s="24">
        <v>55000</v>
      </c>
      <c r="H239" s="24">
        <f t="shared" si="7"/>
        <v>55000</v>
      </c>
      <c r="I239" s="48"/>
    </row>
    <row r="240" spans="1:9" ht="21.75">
      <c r="A240" s="48"/>
      <c r="B240" s="48"/>
      <c r="C240" s="13">
        <v>9</v>
      </c>
      <c r="D240" s="12" t="s">
        <v>233</v>
      </c>
      <c r="E240" s="12" t="s">
        <v>233</v>
      </c>
      <c r="F240" s="2">
        <v>1</v>
      </c>
      <c r="G240" s="24">
        <v>120000</v>
      </c>
      <c r="H240" s="24">
        <f t="shared" si="7"/>
        <v>120000</v>
      </c>
      <c r="I240" s="48"/>
    </row>
    <row r="241" spans="1:9" ht="21.75">
      <c r="A241" s="48"/>
      <c r="B241" s="48"/>
      <c r="C241" s="13">
        <v>10</v>
      </c>
      <c r="D241" s="12" t="s">
        <v>234</v>
      </c>
      <c r="E241" s="12" t="s">
        <v>789</v>
      </c>
      <c r="F241" s="2">
        <v>1</v>
      </c>
      <c r="G241" s="24">
        <v>140000</v>
      </c>
      <c r="H241" s="24">
        <f t="shared" si="7"/>
        <v>140000</v>
      </c>
      <c r="I241" s="48"/>
    </row>
    <row r="242" spans="1:9" ht="21.75">
      <c r="A242" s="48"/>
      <c r="B242" s="48"/>
      <c r="C242" s="13">
        <v>11</v>
      </c>
      <c r="D242" s="12" t="s">
        <v>240</v>
      </c>
      <c r="E242" s="12" t="s">
        <v>783</v>
      </c>
      <c r="F242" s="2">
        <v>1</v>
      </c>
      <c r="G242" s="24">
        <v>120000</v>
      </c>
      <c r="H242" s="24">
        <f t="shared" si="7"/>
        <v>120000</v>
      </c>
      <c r="I242" s="48"/>
    </row>
    <row r="243" spans="1:9" ht="21.75">
      <c r="A243" s="48"/>
      <c r="B243" s="48"/>
      <c r="C243" s="13">
        <v>12</v>
      </c>
      <c r="D243" s="12" t="s">
        <v>241</v>
      </c>
      <c r="E243" s="12" t="s">
        <v>790</v>
      </c>
      <c r="F243" s="2">
        <v>1</v>
      </c>
      <c r="G243" s="24">
        <v>120000</v>
      </c>
      <c r="H243" s="24">
        <f t="shared" si="7"/>
        <v>120000</v>
      </c>
      <c r="I243" s="48"/>
    </row>
    <row r="244" spans="1:9" ht="21.75">
      <c r="A244" s="48"/>
      <c r="B244" s="48"/>
      <c r="C244" s="13">
        <v>13</v>
      </c>
      <c r="D244" s="12" t="s">
        <v>969</v>
      </c>
      <c r="E244" s="12" t="s">
        <v>780</v>
      </c>
      <c r="F244" s="2">
        <v>1</v>
      </c>
      <c r="G244" s="24">
        <v>4500</v>
      </c>
      <c r="H244" s="24">
        <f t="shared" si="7"/>
        <v>4500</v>
      </c>
      <c r="I244" s="48"/>
    </row>
    <row r="245" spans="1:9" ht="21.75">
      <c r="A245" s="48"/>
      <c r="B245" s="48"/>
      <c r="C245" s="13">
        <v>14</v>
      </c>
      <c r="D245" s="12" t="s">
        <v>897</v>
      </c>
      <c r="E245" s="12" t="s">
        <v>897</v>
      </c>
      <c r="F245" s="2">
        <v>2</v>
      </c>
      <c r="G245" s="24">
        <v>8500</v>
      </c>
      <c r="H245" s="24">
        <f>G245*F245</f>
        <v>17000</v>
      </c>
      <c r="I245" s="48"/>
    </row>
    <row r="246" spans="1:9" ht="21.75">
      <c r="A246" s="48"/>
      <c r="B246" s="48"/>
      <c r="C246" s="13">
        <v>15</v>
      </c>
      <c r="D246" s="12" t="s">
        <v>235</v>
      </c>
      <c r="E246" s="12" t="s">
        <v>791</v>
      </c>
      <c r="F246" s="2">
        <v>1</v>
      </c>
      <c r="G246" s="24">
        <v>55000</v>
      </c>
      <c r="H246" s="24">
        <f t="shared" si="7"/>
        <v>55000</v>
      </c>
      <c r="I246" s="48"/>
    </row>
    <row r="247" spans="1:9" ht="21.75">
      <c r="A247" s="48"/>
      <c r="B247" s="48"/>
      <c r="C247" s="13">
        <v>16</v>
      </c>
      <c r="D247" s="12" t="s">
        <v>236</v>
      </c>
      <c r="E247" s="12" t="s">
        <v>792</v>
      </c>
      <c r="F247" s="2">
        <v>5</v>
      </c>
      <c r="G247" s="24">
        <v>2500</v>
      </c>
      <c r="H247" s="24">
        <f>G247*F247</f>
        <v>12500</v>
      </c>
      <c r="I247" s="48"/>
    </row>
    <row r="248" spans="1:9" ht="21.75">
      <c r="A248" s="48"/>
      <c r="B248" s="48"/>
      <c r="C248" s="13">
        <v>17</v>
      </c>
      <c r="D248" s="12" t="s">
        <v>220</v>
      </c>
      <c r="E248" s="12" t="s">
        <v>793</v>
      </c>
      <c r="F248" s="2">
        <v>5</v>
      </c>
      <c r="G248" s="24">
        <v>3500</v>
      </c>
      <c r="H248" s="24">
        <f>G248*F248</f>
        <v>17500</v>
      </c>
      <c r="I248" s="48"/>
    </row>
    <row r="249" spans="1:9" ht="21.75">
      <c r="A249" s="48"/>
      <c r="B249" s="48"/>
      <c r="C249" s="13">
        <v>18</v>
      </c>
      <c r="D249" s="12" t="s">
        <v>237</v>
      </c>
      <c r="E249" s="12" t="s">
        <v>794</v>
      </c>
      <c r="F249" s="2">
        <v>5</v>
      </c>
      <c r="G249" s="24">
        <v>4500</v>
      </c>
      <c r="H249" s="24">
        <f>G249*F249</f>
        <v>22500</v>
      </c>
      <c r="I249" s="48"/>
    </row>
    <row r="250" spans="1:9" ht="21.75">
      <c r="A250" s="48"/>
      <c r="B250" s="48"/>
      <c r="C250" s="13">
        <v>19</v>
      </c>
      <c r="D250" s="12" t="s">
        <v>977</v>
      </c>
      <c r="E250" s="12" t="s">
        <v>238</v>
      </c>
      <c r="F250" s="72">
        <v>4</v>
      </c>
      <c r="G250" s="24">
        <v>2000</v>
      </c>
      <c r="H250" s="24">
        <f>G250*F250</f>
        <v>8000</v>
      </c>
      <c r="I250" s="48"/>
    </row>
    <row r="251" spans="1:9" ht="21.75">
      <c r="A251" s="48">
        <v>58</v>
      </c>
      <c r="B251" s="48" t="s">
        <v>873</v>
      </c>
      <c r="D251" s="49" t="s">
        <v>227</v>
      </c>
      <c r="E251" s="12" t="s">
        <v>795</v>
      </c>
      <c r="F251" s="48">
        <v>1</v>
      </c>
      <c r="G251" s="52">
        <v>8500000</v>
      </c>
      <c r="H251" s="52">
        <f aca="true" t="shared" si="8" ref="H251:H260">G251</f>
        <v>8500000</v>
      </c>
      <c r="I251" s="48" t="s">
        <v>216</v>
      </c>
    </row>
    <row r="252" spans="1:9" ht="21.75">
      <c r="A252" s="48">
        <v>59</v>
      </c>
      <c r="B252" s="48" t="s">
        <v>874</v>
      </c>
      <c r="C252" s="13"/>
      <c r="D252" s="49" t="s">
        <v>229</v>
      </c>
      <c r="E252" s="12" t="s">
        <v>796</v>
      </c>
      <c r="F252" s="48">
        <v>1</v>
      </c>
      <c r="G252" s="52">
        <v>35000</v>
      </c>
      <c r="H252" s="52">
        <f t="shared" si="8"/>
        <v>35000</v>
      </c>
      <c r="I252" s="48" t="s">
        <v>216</v>
      </c>
    </row>
    <row r="253" spans="1:9" ht="21.75">
      <c r="A253" s="48">
        <v>60</v>
      </c>
      <c r="B253" s="48" t="s">
        <v>875</v>
      </c>
      <c r="D253" s="49" t="s">
        <v>231</v>
      </c>
      <c r="E253" s="12" t="s">
        <v>797</v>
      </c>
      <c r="F253" s="48">
        <v>1</v>
      </c>
      <c r="G253" s="52">
        <v>45000</v>
      </c>
      <c r="H253" s="52">
        <f t="shared" si="8"/>
        <v>45000</v>
      </c>
      <c r="I253" s="48" t="s">
        <v>216</v>
      </c>
    </row>
    <row r="254" spans="1:8" ht="26.25">
      <c r="A254" s="279"/>
      <c r="B254" s="279"/>
      <c r="C254" s="279"/>
      <c r="D254" s="279"/>
      <c r="E254" s="279"/>
      <c r="F254" s="279"/>
      <c r="G254" s="279"/>
      <c r="H254" s="6" t="s">
        <v>322</v>
      </c>
    </row>
    <row r="255" spans="1:9" ht="21.75">
      <c r="A255" s="14" t="s">
        <v>602</v>
      </c>
      <c r="B255" s="14" t="s">
        <v>607</v>
      </c>
      <c r="C255" s="10"/>
      <c r="D255" s="23" t="s">
        <v>604</v>
      </c>
      <c r="E255" s="23" t="s">
        <v>611</v>
      </c>
      <c r="F255" s="14" t="s">
        <v>485</v>
      </c>
      <c r="G255" s="14" t="s">
        <v>608</v>
      </c>
      <c r="H255" s="14" t="s">
        <v>609</v>
      </c>
      <c r="I255" s="14" t="s">
        <v>603</v>
      </c>
    </row>
    <row r="256" spans="1:9" ht="21.75">
      <c r="A256" s="9"/>
      <c r="B256" s="9"/>
      <c r="C256" s="11"/>
      <c r="D256" s="30"/>
      <c r="E256" s="9"/>
      <c r="F256" s="9" t="s">
        <v>486</v>
      </c>
      <c r="G256" s="9"/>
      <c r="H256" s="9"/>
      <c r="I256" s="9"/>
    </row>
    <row r="257" spans="1:9" ht="21.75">
      <c r="A257" s="48">
        <v>61</v>
      </c>
      <c r="B257" s="48" t="s">
        <v>876</v>
      </c>
      <c r="D257" s="49" t="s">
        <v>239</v>
      </c>
      <c r="E257" s="12" t="s">
        <v>798</v>
      </c>
      <c r="F257" s="48">
        <v>1</v>
      </c>
      <c r="G257" s="52">
        <v>250000</v>
      </c>
      <c r="H257" s="52">
        <f t="shared" si="8"/>
        <v>250000</v>
      </c>
      <c r="I257" s="48" t="s">
        <v>216</v>
      </c>
    </row>
    <row r="258" spans="1:9" ht="21.75">
      <c r="A258" s="48">
        <v>62</v>
      </c>
      <c r="B258" s="48" t="s">
        <v>877</v>
      </c>
      <c r="C258" s="13"/>
      <c r="D258" s="57" t="s">
        <v>801</v>
      </c>
      <c r="E258" s="19" t="s">
        <v>799</v>
      </c>
      <c r="F258" s="48">
        <v>1</v>
      </c>
      <c r="G258" s="52">
        <v>250000</v>
      </c>
      <c r="H258" s="52">
        <f t="shared" si="8"/>
        <v>250000</v>
      </c>
      <c r="I258" s="48" t="s">
        <v>216</v>
      </c>
    </row>
    <row r="259" spans="1:9" ht="21.75">
      <c r="A259" s="48">
        <v>63</v>
      </c>
      <c r="B259" s="48" t="s">
        <v>878</v>
      </c>
      <c r="C259" s="13"/>
      <c r="D259" s="57" t="s">
        <v>242</v>
      </c>
      <c r="E259" s="19" t="s">
        <v>800</v>
      </c>
      <c r="F259" s="48">
        <v>1</v>
      </c>
      <c r="G259" s="52">
        <v>850000</v>
      </c>
      <c r="H259" s="52">
        <f t="shared" si="8"/>
        <v>850000</v>
      </c>
      <c r="I259" s="48" t="s">
        <v>216</v>
      </c>
    </row>
    <row r="260" spans="1:9" ht="21.75">
      <c r="A260" s="48">
        <v>64</v>
      </c>
      <c r="B260" s="14" t="s">
        <v>879</v>
      </c>
      <c r="C260" s="29"/>
      <c r="D260" s="29" t="s">
        <v>669</v>
      </c>
      <c r="E260" s="29"/>
      <c r="F260" s="14">
        <v>1</v>
      </c>
      <c r="G260" s="45">
        <v>1521500</v>
      </c>
      <c r="H260" s="45">
        <f t="shared" si="8"/>
        <v>1521500</v>
      </c>
      <c r="I260" s="14"/>
    </row>
    <row r="261" spans="1:9" ht="21.75">
      <c r="A261" s="9"/>
      <c r="B261" s="9"/>
      <c r="C261" s="31"/>
      <c r="D261" s="31" t="s">
        <v>1029</v>
      </c>
      <c r="E261" s="31"/>
      <c r="F261" s="9"/>
      <c r="G261" s="67"/>
      <c r="H261" s="67"/>
      <c r="I261" s="44"/>
    </row>
    <row r="262" spans="1:9" ht="21.75">
      <c r="A262" s="9"/>
      <c r="B262" s="9"/>
      <c r="C262" s="17">
        <v>1</v>
      </c>
      <c r="D262" s="32" t="s">
        <v>246</v>
      </c>
      <c r="E262" s="32" t="s">
        <v>246</v>
      </c>
      <c r="F262" s="9">
        <v>1</v>
      </c>
      <c r="G262" s="92">
        <v>25000</v>
      </c>
      <c r="H262" s="92">
        <f>G262</f>
        <v>25000</v>
      </c>
      <c r="I262" s="14"/>
    </row>
    <row r="263" spans="1:9" ht="21.75">
      <c r="A263" s="2"/>
      <c r="B263" s="2"/>
      <c r="C263" s="13">
        <v>2</v>
      </c>
      <c r="D263" s="12" t="s">
        <v>247</v>
      </c>
      <c r="E263" s="12" t="s">
        <v>802</v>
      </c>
      <c r="F263" s="2">
        <v>1</v>
      </c>
      <c r="G263" s="24">
        <v>15000</v>
      </c>
      <c r="H263" s="24">
        <f aca="true" t="shared" si="9" ref="H263:H275">G263</f>
        <v>15000</v>
      </c>
      <c r="I263" s="14"/>
    </row>
    <row r="264" spans="1:9" ht="21.75">
      <c r="A264" s="2"/>
      <c r="B264" s="2"/>
      <c r="C264" s="17">
        <v>3</v>
      </c>
      <c r="D264" s="12" t="s">
        <v>248</v>
      </c>
      <c r="E264" s="12" t="s">
        <v>803</v>
      </c>
      <c r="F264" s="2">
        <v>1</v>
      </c>
      <c r="G264" s="24">
        <v>120000</v>
      </c>
      <c r="H264" s="24">
        <f t="shared" si="9"/>
        <v>120000</v>
      </c>
      <c r="I264" s="2"/>
    </row>
    <row r="265" spans="1:9" ht="21.75">
      <c r="A265" s="2"/>
      <c r="B265" s="2"/>
      <c r="C265" s="13">
        <v>4</v>
      </c>
      <c r="D265" s="12" t="s">
        <v>461</v>
      </c>
      <c r="E265" s="12" t="s">
        <v>804</v>
      </c>
      <c r="F265" s="2">
        <v>1</v>
      </c>
      <c r="G265" s="24">
        <v>25000</v>
      </c>
      <c r="H265" s="24">
        <f t="shared" si="9"/>
        <v>25000</v>
      </c>
      <c r="I265" s="14"/>
    </row>
    <row r="266" spans="1:9" ht="21.75">
      <c r="A266" s="2"/>
      <c r="B266" s="2"/>
      <c r="C266" s="17">
        <v>5</v>
      </c>
      <c r="D266" s="12" t="s">
        <v>476</v>
      </c>
      <c r="E266" s="12" t="s">
        <v>805</v>
      </c>
      <c r="F266" s="2">
        <v>1</v>
      </c>
      <c r="G266" s="24">
        <v>80000</v>
      </c>
      <c r="H266" s="24">
        <f t="shared" si="9"/>
        <v>80000</v>
      </c>
      <c r="I266" s="14"/>
    </row>
    <row r="267" spans="1:9" ht="21.75">
      <c r="A267" s="2"/>
      <c r="B267" s="2"/>
      <c r="C267" s="13">
        <v>6</v>
      </c>
      <c r="D267" s="12" t="s">
        <v>462</v>
      </c>
      <c r="E267" s="12" t="s">
        <v>806</v>
      </c>
      <c r="F267" s="2">
        <v>1</v>
      </c>
      <c r="G267" s="24">
        <v>80000</v>
      </c>
      <c r="H267" s="24">
        <f t="shared" si="9"/>
        <v>80000</v>
      </c>
      <c r="I267" s="14"/>
    </row>
    <row r="268" spans="1:9" ht="21.75">
      <c r="A268" s="2"/>
      <c r="B268" s="2"/>
      <c r="C268" s="17">
        <v>7</v>
      </c>
      <c r="D268" s="12" t="s">
        <v>573</v>
      </c>
      <c r="E268" s="12" t="s">
        <v>807</v>
      </c>
      <c r="F268" s="2">
        <v>1</v>
      </c>
      <c r="G268" s="24">
        <v>100000</v>
      </c>
      <c r="H268" s="24">
        <f t="shared" si="9"/>
        <v>100000</v>
      </c>
      <c r="I268" s="14"/>
    </row>
    <row r="269" spans="1:9" ht="21.75">
      <c r="A269" s="2"/>
      <c r="B269" s="2"/>
      <c r="C269" s="13">
        <v>8</v>
      </c>
      <c r="D269" s="12" t="s">
        <v>463</v>
      </c>
      <c r="E269" s="12" t="s">
        <v>808</v>
      </c>
      <c r="F269" s="2">
        <v>1</v>
      </c>
      <c r="G269" s="24">
        <v>30000</v>
      </c>
      <c r="H269" s="24">
        <f t="shared" si="9"/>
        <v>30000</v>
      </c>
      <c r="I269" s="14"/>
    </row>
    <row r="270" spans="1:9" ht="21.75">
      <c r="A270" s="2"/>
      <c r="B270" s="2"/>
      <c r="C270" s="17">
        <v>9</v>
      </c>
      <c r="D270" s="12" t="s">
        <v>464</v>
      </c>
      <c r="E270" s="12" t="s">
        <v>809</v>
      </c>
      <c r="F270" s="2">
        <v>5</v>
      </c>
      <c r="G270" s="24">
        <v>6500</v>
      </c>
      <c r="H270" s="24">
        <f>G270*F270</f>
        <v>32500</v>
      </c>
      <c r="I270" s="14"/>
    </row>
    <row r="271" spans="1:9" ht="21.75">
      <c r="A271" s="2"/>
      <c r="B271" s="2"/>
      <c r="C271" s="13">
        <v>10</v>
      </c>
      <c r="D271" s="12" t="s">
        <v>465</v>
      </c>
      <c r="E271" s="12" t="s">
        <v>810</v>
      </c>
      <c r="F271" s="2">
        <v>1</v>
      </c>
      <c r="G271" s="24">
        <v>100000</v>
      </c>
      <c r="H271" s="24">
        <f t="shared" si="9"/>
        <v>100000</v>
      </c>
      <c r="I271" s="14"/>
    </row>
    <row r="272" spans="1:9" ht="21.75">
      <c r="A272" s="2"/>
      <c r="B272" s="2"/>
      <c r="C272" s="17">
        <v>11</v>
      </c>
      <c r="D272" s="12" t="s">
        <v>466</v>
      </c>
      <c r="E272" s="12" t="s">
        <v>811</v>
      </c>
      <c r="F272" s="2">
        <v>1</v>
      </c>
      <c r="G272" s="24">
        <v>100000</v>
      </c>
      <c r="H272" s="24">
        <f t="shared" si="9"/>
        <v>100000</v>
      </c>
      <c r="I272" s="14"/>
    </row>
    <row r="273" spans="1:9" ht="21.75">
      <c r="A273" s="2"/>
      <c r="B273" s="2"/>
      <c r="C273" s="13">
        <v>12</v>
      </c>
      <c r="D273" s="12" t="s">
        <v>467</v>
      </c>
      <c r="E273" s="12" t="s">
        <v>896</v>
      </c>
      <c r="F273" s="2">
        <v>1</v>
      </c>
      <c r="G273" s="24">
        <v>90000</v>
      </c>
      <c r="H273" s="24">
        <f t="shared" si="9"/>
        <v>90000</v>
      </c>
      <c r="I273" s="14"/>
    </row>
    <row r="274" spans="1:9" ht="21.75">
      <c r="A274" s="2"/>
      <c r="B274" s="2"/>
      <c r="C274" s="17">
        <v>13</v>
      </c>
      <c r="D274" s="12" t="s">
        <v>898</v>
      </c>
      <c r="E274" s="12" t="s">
        <v>812</v>
      </c>
      <c r="F274" s="2">
        <v>1</v>
      </c>
      <c r="G274" s="24">
        <v>12000</v>
      </c>
      <c r="H274" s="24">
        <f t="shared" si="9"/>
        <v>12000</v>
      </c>
      <c r="I274" s="14"/>
    </row>
    <row r="275" spans="1:9" ht="21.75">
      <c r="A275" s="2"/>
      <c r="B275" s="2"/>
      <c r="C275" s="13">
        <v>14</v>
      </c>
      <c r="D275" s="12" t="s">
        <v>469</v>
      </c>
      <c r="E275" s="12" t="s">
        <v>469</v>
      </c>
      <c r="F275" s="2">
        <v>1</v>
      </c>
      <c r="G275" s="24">
        <v>190000</v>
      </c>
      <c r="H275" s="24">
        <f t="shared" si="9"/>
        <v>190000</v>
      </c>
      <c r="I275" s="14"/>
    </row>
    <row r="276" spans="1:9" ht="21.75">
      <c r="A276" s="2"/>
      <c r="B276" s="2"/>
      <c r="C276" s="17">
        <v>15</v>
      </c>
      <c r="D276" s="12" t="s">
        <v>598</v>
      </c>
      <c r="E276" s="12" t="s">
        <v>598</v>
      </c>
      <c r="F276" s="2">
        <v>5</v>
      </c>
      <c r="G276" s="24">
        <v>10000</v>
      </c>
      <c r="H276" s="24">
        <f>G276*F276</f>
        <v>50000</v>
      </c>
      <c r="I276" s="2"/>
    </row>
    <row r="277" spans="1:8" ht="26.25">
      <c r="A277" s="279"/>
      <c r="B277" s="279"/>
      <c r="C277" s="279"/>
      <c r="D277" s="279"/>
      <c r="E277" s="279"/>
      <c r="F277" s="279"/>
      <c r="G277" s="279"/>
      <c r="H277" s="6" t="s">
        <v>323</v>
      </c>
    </row>
    <row r="278" spans="1:9" ht="21.75">
      <c r="A278" s="14" t="s">
        <v>602</v>
      </c>
      <c r="B278" s="14" t="s">
        <v>607</v>
      </c>
      <c r="C278" s="10"/>
      <c r="D278" s="23" t="s">
        <v>604</v>
      </c>
      <c r="E278" s="23" t="s">
        <v>611</v>
      </c>
      <c r="F278" s="14" t="s">
        <v>485</v>
      </c>
      <c r="G278" s="14" t="s">
        <v>608</v>
      </c>
      <c r="H278" s="14" t="s">
        <v>609</v>
      </c>
      <c r="I278" s="14" t="s">
        <v>603</v>
      </c>
    </row>
    <row r="279" spans="1:9" ht="21.75">
      <c r="A279" s="9"/>
      <c r="B279" s="9"/>
      <c r="C279" s="11"/>
      <c r="D279" s="30"/>
      <c r="E279" s="9"/>
      <c r="F279" s="9" t="s">
        <v>486</v>
      </c>
      <c r="G279" s="9"/>
      <c r="H279" s="9"/>
      <c r="I279" s="9"/>
    </row>
    <row r="280" spans="1:9" ht="21.75">
      <c r="A280" s="2"/>
      <c r="B280" s="2"/>
      <c r="C280" s="13">
        <v>16</v>
      </c>
      <c r="D280" s="12" t="s">
        <v>477</v>
      </c>
      <c r="E280" s="12" t="s">
        <v>897</v>
      </c>
      <c r="F280" s="2">
        <v>5</v>
      </c>
      <c r="G280" s="24">
        <v>30000</v>
      </c>
      <c r="H280" s="24">
        <f>G280*F280</f>
        <v>150000</v>
      </c>
      <c r="I280" s="14"/>
    </row>
    <row r="281" spans="1:9" ht="21.75">
      <c r="A281" s="2"/>
      <c r="B281" s="2"/>
      <c r="C281" s="13">
        <v>17</v>
      </c>
      <c r="D281" s="12" t="s">
        <v>553</v>
      </c>
      <c r="E281" s="12" t="s">
        <v>813</v>
      </c>
      <c r="F281" s="2">
        <v>3</v>
      </c>
      <c r="G281" s="24">
        <v>25000</v>
      </c>
      <c r="H281" s="24">
        <f>G281*F281</f>
        <v>75000</v>
      </c>
      <c r="I281" s="14"/>
    </row>
    <row r="282" spans="1:9" ht="21.75">
      <c r="A282" s="2"/>
      <c r="B282" s="2"/>
      <c r="C282" s="13">
        <v>18</v>
      </c>
      <c r="D282" s="12" t="s">
        <v>470</v>
      </c>
      <c r="E282" s="12" t="s">
        <v>814</v>
      </c>
      <c r="F282" s="2">
        <v>1</v>
      </c>
      <c r="G282" s="24">
        <v>30000</v>
      </c>
      <c r="H282" s="24">
        <f>G282</f>
        <v>30000</v>
      </c>
      <c r="I282" s="14"/>
    </row>
    <row r="283" spans="1:9" ht="21.75">
      <c r="A283" s="2"/>
      <c r="B283" s="2"/>
      <c r="C283" s="17">
        <v>19</v>
      </c>
      <c r="D283" s="12" t="s">
        <v>472</v>
      </c>
      <c r="E283" s="12" t="s">
        <v>815</v>
      </c>
      <c r="F283" s="2">
        <v>2</v>
      </c>
      <c r="G283" s="24">
        <v>61000</v>
      </c>
      <c r="H283" s="24">
        <f>G283*F283</f>
        <v>122000</v>
      </c>
      <c r="I283" s="14"/>
    </row>
    <row r="284" spans="1:9" ht="21.75">
      <c r="A284" s="2"/>
      <c r="B284" s="2"/>
      <c r="C284" s="13">
        <v>20</v>
      </c>
      <c r="D284" s="12" t="s">
        <v>473</v>
      </c>
      <c r="E284" s="12" t="s">
        <v>816</v>
      </c>
      <c r="F284" s="2">
        <v>2</v>
      </c>
      <c r="G284" s="24">
        <v>30000</v>
      </c>
      <c r="H284" s="24">
        <f>G284*2</f>
        <v>60000</v>
      </c>
      <c r="I284" s="14"/>
    </row>
    <row r="285" spans="1:9" ht="21.75">
      <c r="A285" s="2"/>
      <c r="B285" s="2"/>
      <c r="C285" s="17">
        <v>21</v>
      </c>
      <c r="D285" s="12" t="s">
        <v>474</v>
      </c>
      <c r="E285" s="12"/>
      <c r="F285" s="2">
        <v>1</v>
      </c>
      <c r="G285" s="24">
        <v>15000</v>
      </c>
      <c r="H285" s="24">
        <f aca="true" t="shared" si="10" ref="H285:H295">G285</f>
        <v>15000</v>
      </c>
      <c r="I285" s="14"/>
    </row>
    <row r="286" spans="1:9" ht="21.75">
      <c r="A286" s="2"/>
      <c r="B286" s="2"/>
      <c r="C286" s="13">
        <v>22</v>
      </c>
      <c r="D286" s="12" t="s">
        <v>475</v>
      </c>
      <c r="E286" s="12" t="s">
        <v>817</v>
      </c>
      <c r="F286" s="2">
        <v>1</v>
      </c>
      <c r="G286" s="24">
        <v>20000</v>
      </c>
      <c r="H286" s="24">
        <f t="shared" si="10"/>
        <v>20000</v>
      </c>
      <c r="I286" s="14"/>
    </row>
    <row r="287" spans="1:9" ht="21.75">
      <c r="A287" s="2">
        <v>65</v>
      </c>
      <c r="B287" s="2" t="s">
        <v>880</v>
      </c>
      <c r="C287" s="13"/>
      <c r="D287" s="12" t="s">
        <v>468</v>
      </c>
      <c r="E287" s="12" t="s">
        <v>1030</v>
      </c>
      <c r="F287" s="2">
        <v>1</v>
      </c>
      <c r="G287" s="36">
        <v>320000</v>
      </c>
      <c r="H287" s="36">
        <f t="shared" si="10"/>
        <v>320000</v>
      </c>
      <c r="I287" s="2" t="s">
        <v>216</v>
      </c>
    </row>
    <row r="288" spans="1:9" ht="21.75">
      <c r="A288" s="14">
        <v>66</v>
      </c>
      <c r="B288" s="14" t="s">
        <v>881</v>
      </c>
      <c r="C288" s="13"/>
      <c r="D288" s="12" t="s">
        <v>894</v>
      </c>
      <c r="E288" s="12" t="s">
        <v>818</v>
      </c>
      <c r="F288" s="2">
        <v>1</v>
      </c>
      <c r="G288" s="36">
        <v>1200000</v>
      </c>
      <c r="H288" s="36">
        <f t="shared" si="10"/>
        <v>1200000</v>
      </c>
      <c r="I288" s="2" t="s">
        <v>216</v>
      </c>
    </row>
    <row r="289" spans="1:9" ht="21.75">
      <c r="A289" s="2">
        <v>67</v>
      </c>
      <c r="B289" s="2" t="s">
        <v>882</v>
      </c>
      <c r="C289" s="13"/>
      <c r="D289" s="12" t="s">
        <v>471</v>
      </c>
      <c r="E289" s="12" t="s">
        <v>819</v>
      </c>
      <c r="F289" s="2">
        <v>1</v>
      </c>
      <c r="G289" s="36">
        <v>375000</v>
      </c>
      <c r="H289" s="36">
        <f t="shared" si="10"/>
        <v>375000</v>
      </c>
      <c r="I289" s="2" t="s">
        <v>216</v>
      </c>
    </row>
    <row r="290" spans="1:9" ht="21.75">
      <c r="A290" s="14">
        <v>68</v>
      </c>
      <c r="B290" s="48" t="s">
        <v>883</v>
      </c>
      <c r="C290" s="13"/>
      <c r="D290" s="49" t="s">
        <v>670</v>
      </c>
      <c r="E290" s="12" t="s">
        <v>820</v>
      </c>
      <c r="F290" s="48">
        <v>1</v>
      </c>
      <c r="G290" s="60">
        <v>300000</v>
      </c>
      <c r="H290" s="51">
        <f t="shared" si="10"/>
        <v>300000</v>
      </c>
      <c r="I290" s="48" t="s">
        <v>614</v>
      </c>
    </row>
    <row r="291" spans="1:9" ht="21.75">
      <c r="A291" s="2">
        <v>69</v>
      </c>
      <c r="B291" s="48" t="s">
        <v>884</v>
      </c>
      <c r="C291" s="13"/>
      <c r="D291" s="49" t="s">
        <v>673</v>
      </c>
      <c r="E291" s="12" t="s">
        <v>673</v>
      </c>
      <c r="F291" s="48">
        <v>1</v>
      </c>
      <c r="G291" s="52">
        <v>60000</v>
      </c>
      <c r="H291" s="51">
        <f t="shared" si="10"/>
        <v>60000</v>
      </c>
      <c r="I291" s="48" t="s">
        <v>614</v>
      </c>
    </row>
    <row r="292" spans="1:9" ht="21.75">
      <c r="A292" s="14">
        <v>70</v>
      </c>
      <c r="B292" s="48" t="s">
        <v>885</v>
      </c>
      <c r="C292" s="13"/>
      <c r="D292" s="49" t="s">
        <v>478</v>
      </c>
      <c r="E292" s="12" t="s">
        <v>821</v>
      </c>
      <c r="F292" s="48">
        <v>1</v>
      </c>
      <c r="G292" s="52">
        <v>45000</v>
      </c>
      <c r="H292" s="51">
        <f t="shared" si="10"/>
        <v>45000</v>
      </c>
      <c r="I292" s="48" t="s">
        <v>614</v>
      </c>
    </row>
    <row r="293" spans="1:9" ht="21.75">
      <c r="A293" s="2">
        <v>71</v>
      </c>
      <c r="B293" s="48" t="s">
        <v>886</v>
      </c>
      <c r="C293" s="13"/>
      <c r="D293" s="91" t="s">
        <v>672</v>
      </c>
      <c r="E293" s="32" t="s">
        <v>672</v>
      </c>
      <c r="F293" s="62">
        <v>2</v>
      </c>
      <c r="G293" s="52">
        <v>650000</v>
      </c>
      <c r="H293" s="51">
        <f>G293*2</f>
        <v>1300000</v>
      </c>
      <c r="I293" s="48" t="s">
        <v>216</v>
      </c>
    </row>
    <row r="294" spans="1:9" ht="21.75">
      <c r="A294" s="14">
        <v>72</v>
      </c>
      <c r="B294" s="48" t="s">
        <v>887</v>
      </c>
      <c r="C294" s="13"/>
      <c r="D294" s="49" t="s">
        <v>674</v>
      </c>
      <c r="E294" s="12" t="s">
        <v>822</v>
      </c>
      <c r="F294" s="48">
        <v>1</v>
      </c>
      <c r="G294" s="52">
        <v>250000</v>
      </c>
      <c r="H294" s="51">
        <f t="shared" si="10"/>
        <v>250000</v>
      </c>
      <c r="I294" s="48" t="s">
        <v>216</v>
      </c>
    </row>
    <row r="295" spans="1:9" ht="21.75">
      <c r="A295" s="2">
        <v>73</v>
      </c>
      <c r="B295" s="2" t="s">
        <v>327</v>
      </c>
      <c r="C295" s="13"/>
      <c r="D295" s="12" t="s">
        <v>647</v>
      </c>
      <c r="F295" s="2">
        <v>1</v>
      </c>
      <c r="G295" s="36">
        <v>646000</v>
      </c>
      <c r="H295" s="26">
        <f t="shared" si="10"/>
        <v>646000</v>
      </c>
      <c r="I295" s="2" t="s">
        <v>614</v>
      </c>
    </row>
    <row r="296" spans="1:9" ht="21.75">
      <c r="A296" s="2"/>
      <c r="B296" s="2"/>
      <c r="C296" s="13">
        <v>1</v>
      </c>
      <c r="D296" s="12" t="s">
        <v>480</v>
      </c>
      <c r="E296" s="12" t="s">
        <v>823</v>
      </c>
      <c r="F296" s="2">
        <v>2</v>
      </c>
      <c r="G296" s="34">
        <v>50000</v>
      </c>
      <c r="H296" s="24">
        <f>G296*F296</f>
        <v>100000</v>
      </c>
      <c r="I296" s="2"/>
    </row>
    <row r="297" spans="1:9" ht="21.75">
      <c r="A297" s="2"/>
      <c r="B297" s="2"/>
      <c r="C297" s="13">
        <v>2</v>
      </c>
      <c r="D297" s="12" t="s">
        <v>481</v>
      </c>
      <c r="E297" s="12" t="s">
        <v>824</v>
      </c>
      <c r="F297" s="2">
        <v>5</v>
      </c>
      <c r="G297" s="24">
        <v>30000</v>
      </c>
      <c r="H297" s="24">
        <f>G297*F297</f>
        <v>150000</v>
      </c>
      <c r="I297" s="2"/>
    </row>
    <row r="298" spans="1:9" ht="21.75">
      <c r="A298" s="2"/>
      <c r="B298" s="2"/>
      <c r="C298" s="13">
        <v>3</v>
      </c>
      <c r="D298" s="12" t="s">
        <v>482</v>
      </c>
      <c r="E298" s="12" t="s">
        <v>825</v>
      </c>
      <c r="F298" s="2">
        <v>5</v>
      </c>
      <c r="G298" s="24">
        <v>20000</v>
      </c>
      <c r="H298" s="24">
        <f>G298*F298</f>
        <v>100000</v>
      </c>
      <c r="I298" s="2"/>
    </row>
    <row r="299" spans="1:9" ht="21.75">
      <c r="A299" s="2"/>
      <c r="B299" s="2"/>
      <c r="C299" s="13">
        <v>4</v>
      </c>
      <c r="D299" s="12" t="s">
        <v>483</v>
      </c>
      <c r="E299" s="12" t="s">
        <v>826</v>
      </c>
      <c r="F299" s="2">
        <v>3</v>
      </c>
      <c r="G299" s="24">
        <v>8000</v>
      </c>
      <c r="H299" s="24">
        <f>G299*F299</f>
        <v>24000</v>
      </c>
      <c r="I299" s="2"/>
    </row>
    <row r="300" spans="1:8" ht="26.25">
      <c r="A300" s="279"/>
      <c r="B300" s="279"/>
      <c r="C300" s="279"/>
      <c r="D300" s="279"/>
      <c r="E300" s="279"/>
      <c r="F300" s="279"/>
      <c r="G300" s="279"/>
      <c r="H300" s="6" t="s">
        <v>324</v>
      </c>
    </row>
    <row r="301" spans="1:9" ht="21.75">
      <c r="A301" s="14" t="s">
        <v>602</v>
      </c>
      <c r="B301" s="14" t="s">
        <v>607</v>
      </c>
      <c r="C301" s="10"/>
      <c r="D301" s="23" t="s">
        <v>604</v>
      </c>
      <c r="E301" s="23" t="s">
        <v>611</v>
      </c>
      <c r="F301" s="14" t="s">
        <v>485</v>
      </c>
      <c r="G301" s="14" t="s">
        <v>608</v>
      </c>
      <c r="H301" s="14" t="s">
        <v>609</v>
      </c>
      <c r="I301" s="14" t="s">
        <v>603</v>
      </c>
    </row>
    <row r="302" spans="1:9" ht="21.75">
      <c r="A302" s="9"/>
      <c r="B302" s="9"/>
      <c r="C302" s="11"/>
      <c r="D302" s="30"/>
      <c r="E302" s="9"/>
      <c r="F302" s="9" t="s">
        <v>486</v>
      </c>
      <c r="G302" s="9"/>
      <c r="H302" s="9"/>
      <c r="I302" s="9"/>
    </row>
    <row r="303" spans="1:9" ht="21.75">
      <c r="A303" s="2"/>
      <c r="B303" s="2"/>
      <c r="C303" s="13">
        <v>5</v>
      </c>
      <c r="D303" s="12" t="s">
        <v>484</v>
      </c>
      <c r="E303" s="12" t="s">
        <v>827</v>
      </c>
      <c r="F303" s="2">
        <v>4</v>
      </c>
      <c r="G303" s="24">
        <v>30000</v>
      </c>
      <c r="H303" s="24">
        <f>G303*F303</f>
        <v>120000</v>
      </c>
      <c r="I303" s="2"/>
    </row>
    <row r="304" spans="1:9" ht="21.75">
      <c r="A304" s="2"/>
      <c r="B304" s="2"/>
      <c r="C304" s="13">
        <v>6</v>
      </c>
      <c r="D304" s="12" t="s">
        <v>596</v>
      </c>
      <c r="E304" s="12" t="s">
        <v>722</v>
      </c>
      <c r="F304" s="2">
        <v>2</v>
      </c>
      <c r="G304" s="24">
        <v>2500</v>
      </c>
      <c r="H304" s="24">
        <f>G304*F304</f>
        <v>5000</v>
      </c>
      <c r="I304" s="2"/>
    </row>
    <row r="305" spans="1:9" ht="21.75">
      <c r="A305" s="2"/>
      <c r="B305" s="2"/>
      <c r="C305" s="13">
        <v>7</v>
      </c>
      <c r="D305" s="12" t="s">
        <v>553</v>
      </c>
      <c r="E305" s="12" t="s">
        <v>828</v>
      </c>
      <c r="F305" s="2">
        <v>2</v>
      </c>
      <c r="G305" s="24">
        <v>6000</v>
      </c>
      <c r="H305" s="24">
        <f>G305*F305</f>
        <v>12000</v>
      </c>
      <c r="I305" s="2"/>
    </row>
    <row r="306" spans="1:9" ht="21.75">
      <c r="A306" s="2"/>
      <c r="B306" s="2"/>
      <c r="C306" s="13">
        <v>8</v>
      </c>
      <c r="D306" s="12" t="s">
        <v>634</v>
      </c>
      <c r="E306" s="12" t="s">
        <v>993</v>
      </c>
      <c r="F306" s="2">
        <v>1</v>
      </c>
      <c r="G306" s="24">
        <v>120000</v>
      </c>
      <c r="H306" s="26">
        <f>G306</f>
        <v>120000</v>
      </c>
      <c r="I306" s="2"/>
    </row>
    <row r="307" spans="1:9" ht="21.75">
      <c r="A307" s="2"/>
      <c r="B307" s="2"/>
      <c r="C307" s="13">
        <v>9</v>
      </c>
      <c r="D307" s="12" t="s">
        <v>952</v>
      </c>
      <c r="E307" s="12" t="s">
        <v>690</v>
      </c>
      <c r="F307" s="2">
        <v>1</v>
      </c>
      <c r="G307" s="24">
        <v>10000</v>
      </c>
      <c r="H307" s="26">
        <f>G307</f>
        <v>10000</v>
      </c>
      <c r="I307" s="2"/>
    </row>
    <row r="308" spans="1:9" ht="21.75">
      <c r="A308" s="2"/>
      <c r="B308" s="2"/>
      <c r="C308" s="13">
        <v>10</v>
      </c>
      <c r="D308" s="12" t="s">
        <v>640</v>
      </c>
      <c r="E308" s="12" t="s">
        <v>701</v>
      </c>
      <c r="F308" s="2">
        <v>1</v>
      </c>
      <c r="G308" s="24">
        <v>5000</v>
      </c>
      <c r="H308" s="26">
        <f>G308</f>
        <v>5000</v>
      </c>
      <c r="I308" s="2"/>
    </row>
    <row r="309" spans="1:9" ht="21.75">
      <c r="A309" s="2"/>
      <c r="B309" s="2"/>
      <c r="C309" s="13"/>
      <c r="D309" s="12"/>
      <c r="E309" s="12"/>
      <c r="F309" s="2"/>
      <c r="G309" s="24"/>
      <c r="H309" s="26"/>
      <c r="I309" s="2"/>
    </row>
    <row r="310" spans="1:9" ht="21.75">
      <c r="A310" s="2"/>
      <c r="B310" s="2"/>
      <c r="C310" s="13"/>
      <c r="D310" s="12"/>
      <c r="E310" s="12"/>
      <c r="F310" s="2"/>
      <c r="G310" s="24"/>
      <c r="H310" s="26"/>
      <c r="I310" s="2"/>
    </row>
    <row r="311" spans="1:9" ht="21.75">
      <c r="A311" s="2"/>
      <c r="B311" s="2"/>
      <c r="C311" s="13"/>
      <c r="D311" s="12"/>
      <c r="E311" s="12"/>
      <c r="F311" s="2"/>
      <c r="G311" s="24"/>
      <c r="H311" s="26"/>
      <c r="I311" s="2"/>
    </row>
    <row r="312" spans="1:9" ht="21.75">
      <c r="A312" s="2"/>
      <c r="B312" s="2"/>
      <c r="C312" s="13"/>
      <c r="D312" s="12"/>
      <c r="E312" s="12"/>
      <c r="F312" s="2"/>
      <c r="G312" s="24"/>
      <c r="H312" s="26"/>
      <c r="I312" s="2"/>
    </row>
    <row r="313" spans="1:9" ht="21.75">
      <c r="A313" s="2"/>
      <c r="B313" s="2"/>
      <c r="C313" s="13"/>
      <c r="D313" s="12"/>
      <c r="E313" s="12"/>
      <c r="F313" s="2"/>
      <c r="G313" s="24"/>
      <c r="H313" s="26"/>
      <c r="I313" s="2"/>
    </row>
    <row r="314" spans="1:9" ht="21.75">
      <c r="A314" s="2"/>
      <c r="B314" s="2"/>
      <c r="C314" s="13"/>
      <c r="D314" s="12"/>
      <c r="E314" s="12"/>
      <c r="F314" s="2"/>
      <c r="G314" s="24"/>
      <c r="H314" s="26"/>
      <c r="I314" s="2"/>
    </row>
    <row r="315" spans="1:9" ht="21.75">
      <c r="A315" s="2"/>
      <c r="B315" s="2"/>
      <c r="C315" s="13"/>
      <c r="D315" s="12"/>
      <c r="E315" s="12"/>
      <c r="F315" s="2"/>
      <c r="G315" s="24"/>
      <c r="H315" s="26"/>
      <c r="I315" s="2"/>
    </row>
    <row r="316" spans="1:9" ht="21.75">
      <c r="A316" s="2"/>
      <c r="B316" s="2"/>
      <c r="C316" s="13"/>
      <c r="D316" s="12"/>
      <c r="E316" s="12"/>
      <c r="F316" s="2"/>
      <c r="G316" s="24"/>
      <c r="H316" s="26"/>
      <c r="I316" s="2"/>
    </row>
    <row r="317" spans="1:9" ht="21.75">
      <c r="A317" s="2"/>
      <c r="B317" s="2"/>
      <c r="C317" s="13"/>
      <c r="D317" s="12"/>
      <c r="E317" s="12"/>
      <c r="F317" s="2"/>
      <c r="G317" s="24"/>
      <c r="H317" s="26"/>
      <c r="I317" s="2"/>
    </row>
    <row r="318" spans="1:9" ht="21.75">
      <c r="A318" s="2"/>
      <c r="B318" s="2"/>
      <c r="C318" s="13"/>
      <c r="D318" s="12"/>
      <c r="E318" s="12"/>
      <c r="F318" s="2"/>
      <c r="G318" s="24"/>
      <c r="H318" s="26"/>
      <c r="I318" s="2"/>
    </row>
    <row r="319" spans="1:9" ht="21.75">
      <c r="A319" s="2"/>
      <c r="B319" s="2"/>
      <c r="C319" s="13"/>
      <c r="D319" s="12"/>
      <c r="E319" s="12"/>
      <c r="F319" s="2"/>
      <c r="G319" s="24"/>
      <c r="H319" s="26"/>
      <c r="I319" s="2"/>
    </row>
    <row r="320" spans="1:9" ht="21.75">
      <c r="A320" s="2"/>
      <c r="B320" s="2"/>
      <c r="C320" s="13"/>
      <c r="D320" s="12"/>
      <c r="E320" s="12"/>
      <c r="F320" s="2"/>
      <c r="G320" s="24"/>
      <c r="H320" s="26"/>
      <c r="I320" s="2"/>
    </row>
    <row r="321" spans="1:9" ht="21.75">
      <c r="A321" s="2"/>
      <c r="B321" s="2"/>
      <c r="C321" s="13"/>
      <c r="D321" s="12"/>
      <c r="E321" s="12"/>
      <c r="F321" s="2"/>
      <c r="G321" s="24"/>
      <c r="H321" s="26"/>
      <c r="I321" s="2"/>
    </row>
    <row r="322" spans="1:9" ht="21.75">
      <c r="A322" s="2"/>
      <c r="B322" s="2"/>
      <c r="C322" s="13"/>
      <c r="D322" s="12"/>
      <c r="E322" s="12"/>
      <c r="F322" s="2"/>
      <c r="G322" s="24"/>
      <c r="H322" s="26"/>
      <c r="I322" s="2"/>
    </row>
  </sheetData>
  <mergeCells count="16">
    <mergeCell ref="A47:G47"/>
    <mergeCell ref="A70:G70"/>
    <mergeCell ref="A93:G93"/>
    <mergeCell ref="A1:G1"/>
    <mergeCell ref="A2:C2"/>
    <mergeCell ref="D2:E2"/>
    <mergeCell ref="A24:G24"/>
    <mergeCell ref="A300:G300"/>
    <mergeCell ref="A116:G116"/>
    <mergeCell ref="A139:G139"/>
    <mergeCell ref="A162:G162"/>
    <mergeCell ref="A185:G185"/>
    <mergeCell ref="A208:G208"/>
    <mergeCell ref="A231:G231"/>
    <mergeCell ref="A277:G277"/>
    <mergeCell ref="A254:G25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5"/>
  <sheetViews>
    <sheetView workbookViewId="0" topLeftCell="A1">
      <selection activeCell="B6" sqref="B6"/>
    </sheetView>
  </sheetViews>
  <sheetFormatPr defaultColWidth="9.140625" defaultRowHeight="21.75"/>
  <sheetData>
    <row r="5" ht="21.75">
      <c r="B5" t="s">
        <v>420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="75" zoomScaleNormal="75" workbookViewId="0" topLeftCell="A1">
      <selection activeCell="D2" sqref="D2"/>
    </sheetView>
  </sheetViews>
  <sheetFormatPr defaultColWidth="9.140625" defaultRowHeight="21.75"/>
  <cols>
    <col min="1" max="1" width="12.7109375" style="0" customWidth="1"/>
    <col min="2" max="2" width="61.8515625" style="0" customWidth="1"/>
  </cols>
  <sheetData>
    <row r="1" spans="1:4" ht="23.25">
      <c r="A1" s="288" t="s">
        <v>431</v>
      </c>
      <c r="B1" s="288"/>
      <c r="C1" s="288"/>
      <c r="D1" s="225" t="s">
        <v>452</v>
      </c>
    </row>
    <row r="2" spans="1:4" ht="21.75">
      <c r="A2" s="282" t="s">
        <v>432</v>
      </c>
      <c r="B2" s="289"/>
      <c r="C2" s="289"/>
      <c r="D2" s="112"/>
    </row>
    <row r="3" spans="1:4" ht="21.75">
      <c r="A3" s="112"/>
      <c r="B3" s="113"/>
      <c r="C3" s="112"/>
      <c r="D3" s="112"/>
    </row>
    <row r="4" spans="1:4" ht="21.75">
      <c r="A4" s="217" t="s">
        <v>1031</v>
      </c>
      <c r="B4" s="217" t="s">
        <v>153</v>
      </c>
      <c r="C4" s="217" t="s">
        <v>1032</v>
      </c>
      <c r="D4" s="217" t="s">
        <v>1033</v>
      </c>
    </row>
    <row r="5" spans="1:4" ht="21.75">
      <c r="A5" s="226"/>
      <c r="B5" s="227" t="s">
        <v>397</v>
      </c>
      <c r="C5" s="226"/>
      <c r="D5" s="226"/>
    </row>
    <row r="6" spans="1:4" ht="21.75">
      <c r="A6" s="157" t="s">
        <v>433</v>
      </c>
      <c r="B6" s="228" t="s">
        <v>434</v>
      </c>
      <c r="C6" s="157">
        <v>2</v>
      </c>
      <c r="D6" s="157">
        <v>4</v>
      </c>
    </row>
    <row r="7" spans="1:4" ht="21.75">
      <c r="A7" s="157" t="s">
        <v>435</v>
      </c>
      <c r="B7" s="228" t="s">
        <v>403</v>
      </c>
      <c r="C7" s="157">
        <v>2</v>
      </c>
      <c r="D7" s="157">
        <v>3</v>
      </c>
    </row>
    <row r="8" spans="1:4" ht="21.75">
      <c r="A8" s="157" t="s">
        <v>1137</v>
      </c>
      <c r="B8" s="228" t="s">
        <v>436</v>
      </c>
      <c r="C8" s="157">
        <v>2</v>
      </c>
      <c r="D8" s="157">
        <v>2</v>
      </c>
    </row>
    <row r="9" spans="1:4" ht="21.75">
      <c r="A9" s="229"/>
      <c r="B9" s="229"/>
      <c r="C9" s="229"/>
      <c r="D9" s="229"/>
    </row>
    <row r="10" spans="1:4" ht="21.75">
      <c r="A10" s="140"/>
      <c r="B10" s="230" t="s">
        <v>1034</v>
      </c>
      <c r="C10" s="140"/>
      <c r="D10" s="140"/>
    </row>
    <row r="11" spans="1:4" ht="21.75">
      <c r="A11" s="157"/>
      <c r="B11" s="231" t="s">
        <v>437</v>
      </c>
      <c r="C11" s="157"/>
      <c r="D11" s="232"/>
    </row>
    <row r="12" spans="1:4" ht="21.75">
      <c r="A12" s="157" t="s">
        <v>1035</v>
      </c>
      <c r="B12" s="141" t="s">
        <v>1036</v>
      </c>
      <c r="C12" s="157">
        <v>3</v>
      </c>
      <c r="D12" s="232">
        <v>3</v>
      </c>
    </row>
    <row r="13" spans="1:4" ht="21.75">
      <c r="A13" s="157" t="s">
        <v>1037</v>
      </c>
      <c r="B13" s="141" t="s">
        <v>1038</v>
      </c>
      <c r="C13" s="157">
        <v>3</v>
      </c>
      <c r="D13" s="232">
        <v>3</v>
      </c>
    </row>
    <row r="14" spans="1:4" ht="21.75">
      <c r="A14" s="157"/>
      <c r="B14" s="231" t="s">
        <v>438</v>
      </c>
      <c r="C14" s="157"/>
      <c r="D14" s="232"/>
    </row>
    <row r="15" spans="1:4" ht="21.75">
      <c r="A15" s="157" t="s">
        <v>1039</v>
      </c>
      <c r="B15" s="141" t="s">
        <v>1040</v>
      </c>
      <c r="C15" s="157">
        <v>3</v>
      </c>
      <c r="D15" s="232">
        <v>4</v>
      </c>
    </row>
    <row r="16" spans="1:4" ht="21.75">
      <c r="A16" s="157" t="s">
        <v>439</v>
      </c>
      <c r="B16" s="141" t="s">
        <v>440</v>
      </c>
      <c r="C16" s="157">
        <v>3</v>
      </c>
      <c r="D16" s="232">
        <v>4</v>
      </c>
    </row>
    <row r="17" spans="1:4" ht="21.75">
      <c r="A17" s="157" t="s">
        <v>1041</v>
      </c>
      <c r="B17" s="141" t="s">
        <v>1042</v>
      </c>
      <c r="C17" s="157">
        <v>3</v>
      </c>
      <c r="D17" s="232">
        <v>4</v>
      </c>
    </row>
    <row r="18" spans="1:4" ht="21.75">
      <c r="A18" s="157" t="s">
        <v>1043</v>
      </c>
      <c r="B18" s="141" t="s">
        <v>1044</v>
      </c>
      <c r="C18" s="157">
        <v>3</v>
      </c>
      <c r="D18" s="157">
        <v>4</v>
      </c>
    </row>
    <row r="19" spans="1:4" ht="21.75">
      <c r="A19" s="157" t="s">
        <v>441</v>
      </c>
      <c r="B19" s="141" t="s">
        <v>442</v>
      </c>
      <c r="C19" s="158">
        <v>3</v>
      </c>
      <c r="D19" s="158">
        <v>4</v>
      </c>
    </row>
    <row r="20" spans="1:4" ht="21.75">
      <c r="A20" s="157" t="s">
        <v>443</v>
      </c>
      <c r="B20" s="141" t="s">
        <v>444</v>
      </c>
      <c r="C20" s="157">
        <v>3</v>
      </c>
      <c r="D20" s="232">
        <v>4</v>
      </c>
    </row>
    <row r="21" spans="1:4" ht="21.75">
      <c r="A21" s="157"/>
      <c r="B21" s="231" t="s">
        <v>1045</v>
      </c>
      <c r="C21" s="157"/>
      <c r="D21" s="232"/>
    </row>
    <row r="22" spans="1:4" ht="21.75">
      <c r="A22" s="157" t="s">
        <v>1046</v>
      </c>
      <c r="B22" s="141" t="s">
        <v>1047</v>
      </c>
      <c r="C22" s="157">
        <v>3</v>
      </c>
      <c r="D22" s="232">
        <v>4</v>
      </c>
    </row>
    <row r="23" spans="1:4" ht="21.75">
      <c r="A23" s="157" t="s">
        <v>1048</v>
      </c>
      <c r="B23" s="141" t="s">
        <v>1049</v>
      </c>
      <c r="C23" s="157">
        <v>3</v>
      </c>
      <c r="D23" s="232">
        <v>4</v>
      </c>
    </row>
    <row r="24" spans="1:4" ht="21.75">
      <c r="A24" s="157" t="s">
        <v>1050</v>
      </c>
      <c r="B24" s="141" t="s">
        <v>390</v>
      </c>
      <c r="C24" s="157">
        <v>3</v>
      </c>
      <c r="D24" s="232">
        <v>4</v>
      </c>
    </row>
    <row r="25" spans="1:4" ht="21.75">
      <c r="A25" s="158"/>
      <c r="B25" s="233"/>
      <c r="C25" s="158"/>
      <c r="D25" s="234"/>
    </row>
    <row r="26" spans="1:4" ht="21.75">
      <c r="A26" s="151"/>
      <c r="B26" s="230" t="s">
        <v>445</v>
      </c>
      <c r="C26" s="151"/>
      <c r="D26" s="235"/>
    </row>
    <row r="27" spans="1:4" ht="21.75">
      <c r="A27" s="151" t="s">
        <v>1052</v>
      </c>
      <c r="B27" s="140" t="s">
        <v>1053</v>
      </c>
      <c r="C27" s="151">
        <v>3</v>
      </c>
      <c r="D27" s="235">
        <v>4</v>
      </c>
    </row>
    <row r="28" spans="1:4" ht="21.75">
      <c r="A28" s="151" t="s">
        <v>1054</v>
      </c>
      <c r="B28" s="140" t="s">
        <v>1055</v>
      </c>
      <c r="C28" s="151">
        <v>3</v>
      </c>
      <c r="D28" s="235">
        <v>4</v>
      </c>
    </row>
    <row r="29" spans="1:4" ht="21.75">
      <c r="A29" s="151" t="s">
        <v>1056</v>
      </c>
      <c r="B29" s="140" t="s">
        <v>1057</v>
      </c>
      <c r="C29" s="151">
        <v>3</v>
      </c>
      <c r="D29" s="235">
        <v>4</v>
      </c>
    </row>
    <row r="30" spans="1:4" ht="21.75">
      <c r="A30" s="151" t="s">
        <v>1058</v>
      </c>
      <c r="B30" s="140" t="s">
        <v>411</v>
      </c>
      <c r="C30" s="151">
        <v>3</v>
      </c>
      <c r="D30" s="235">
        <v>4</v>
      </c>
    </row>
    <row r="31" spans="1:4" ht="21.75">
      <c r="A31" s="151" t="s">
        <v>1060</v>
      </c>
      <c r="B31" s="140" t="s">
        <v>1061</v>
      </c>
      <c r="C31" s="151">
        <v>3</v>
      </c>
      <c r="D31" s="235">
        <v>4</v>
      </c>
    </row>
    <row r="32" spans="1:4" ht="21.75">
      <c r="A32" s="151" t="s">
        <v>1062</v>
      </c>
      <c r="B32" s="140" t="s">
        <v>446</v>
      </c>
      <c r="C32" s="151">
        <v>3</v>
      </c>
      <c r="D32" s="235">
        <v>4</v>
      </c>
    </row>
    <row r="33" spans="1:4" ht="21.75">
      <c r="A33" s="151" t="s">
        <v>1064</v>
      </c>
      <c r="B33" s="140" t="s">
        <v>1065</v>
      </c>
      <c r="C33" s="151">
        <v>3</v>
      </c>
      <c r="D33" s="235">
        <v>4</v>
      </c>
    </row>
    <row r="34" spans="1:4" ht="21.75">
      <c r="A34" s="151" t="s">
        <v>1066</v>
      </c>
      <c r="B34" s="140" t="s">
        <v>1067</v>
      </c>
      <c r="C34" s="151">
        <v>1</v>
      </c>
      <c r="D34" s="235">
        <v>2</v>
      </c>
    </row>
    <row r="35" spans="1:4" ht="21.75">
      <c r="A35" s="138" t="s">
        <v>1068</v>
      </c>
      <c r="B35" s="142" t="s">
        <v>1069</v>
      </c>
      <c r="C35" s="138">
        <v>3</v>
      </c>
      <c r="D35" s="239">
        <v>4</v>
      </c>
    </row>
    <row r="36" spans="1:4" ht="23.25">
      <c r="A36" s="288" t="s">
        <v>431</v>
      </c>
      <c r="B36" s="288"/>
      <c r="C36" s="288"/>
      <c r="D36" s="225" t="s">
        <v>451</v>
      </c>
    </row>
    <row r="37" spans="1:4" ht="21.75">
      <c r="A37" s="282" t="s">
        <v>432</v>
      </c>
      <c r="B37" s="289"/>
      <c r="C37" s="289"/>
      <c r="D37" s="112"/>
    </row>
    <row r="38" spans="1:4" ht="21.75">
      <c r="A38" s="112"/>
      <c r="B38" s="113" t="s">
        <v>449</v>
      </c>
      <c r="C38" s="112"/>
      <c r="D38" s="112"/>
    </row>
    <row r="39" spans="1:4" ht="21.75">
      <c r="A39" s="217" t="s">
        <v>1031</v>
      </c>
      <c r="B39" s="217" t="s">
        <v>153</v>
      </c>
      <c r="C39" s="217" t="s">
        <v>1032</v>
      </c>
      <c r="D39" s="217" t="s">
        <v>1033</v>
      </c>
    </row>
    <row r="40" spans="1:4" ht="22.5" customHeight="1">
      <c r="A40" s="226"/>
      <c r="B40" s="236" t="s">
        <v>447</v>
      </c>
      <c r="C40" s="226"/>
      <c r="D40" s="226"/>
    </row>
    <row r="41" spans="1:4" ht="21.75">
      <c r="A41" s="157" t="s">
        <v>1072</v>
      </c>
      <c r="B41" s="141" t="s">
        <v>1073</v>
      </c>
      <c r="C41" s="157">
        <v>3</v>
      </c>
      <c r="D41" s="157">
        <v>5</v>
      </c>
    </row>
    <row r="42" spans="1:4" ht="21.75">
      <c r="A42" s="151" t="s">
        <v>1074</v>
      </c>
      <c r="B42" s="140" t="s">
        <v>1075</v>
      </c>
      <c r="C42" s="151">
        <v>3</v>
      </c>
      <c r="D42" s="235">
        <v>5</v>
      </c>
    </row>
    <row r="43" spans="1:4" ht="21.75">
      <c r="A43" s="151" t="s">
        <v>1076</v>
      </c>
      <c r="B43" s="140" t="s">
        <v>1077</v>
      </c>
      <c r="C43" s="151">
        <v>3</v>
      </c>
      <c r="D43" s="235">
        <v>5</v>
      </c>
    </row>
    <row r="44" spans="1:4" ht="21.75">
      <c r="A44" s="151" t="s">
        <v>1078</v>
      </c>
      <c r="B44" s="140" t="s">
        <v>1079</v>
      </c>
      <c r="C44" s="151">
        <v>3</v>
      </c>
      <c r="D44" s="235">
        <v>5</v>
      </c>
    </row>
    <row r="45" spans="1:4" ht="21.75">
      <c r="A45" s="151" t="s">
        <v>1080</v>
      </c>
      <c r="B45" s="140" t="s">
        <v>1081</v>
      </c>
      <c r="C45" s="151">
        <v>3</v>
      </c>
      <c r="D45" s="235">
        <v>5</v>
      </c>
    </row>
    <row r="46" spans="1:4" ht="21.75">
      <c r="A46" s="151" t="s">
        <v>1082</v>
      </c>
      <c r="B46" s="140" t="s">
        <v>1083</v>
      </c>
      <c r="C46" s="151">
        <v>3</v>
      </c>
      <c r="D46" s="235">
        <v>5</v>
      </c>
    </row>
    <row r="47" spans="1:4" ht="21.75">
      <c r="A47" s="151" t="s">
        <v>450</v>
      </c>
      <c r="B47" s="140" t="s">
        <v>125</v>
      </c>
      <c r="C47" s="151" t="s">
        <v>614</v>
      </c>
      <c r="D47" s="235" t="s">
        <v>614</v>
      </c>
    </row>
    <row r="48" spans="1:4" ht="21.75">
      <c r="A48" s="151" t="s">
        <v>1070</v>
      </c>
      <c r="B48" s="140" t="s">
        <v>1071</v>
      </c>
      <c r="C48" s="151">
        <v>3</v>
      </c>
      <c r="D48" s="235">
        <v>4</v>
      </c>
    </row>
    <row r="49" spans="1:4" ht="21.75">
      <c r="A49" s="151" t="s">
        <v>1084</v>
      </c>
      <c r="B49" s="140" t="s">
        <v>1085</v>
      </c>
      <c r="C49" s="151">
        <v>3</v>
      </c>
      <c r="D49" s="235">
        <v>4</v>
      </c>
    </row>
    <row r="50" spans="1:4" ht="21.75">
      <c r="A50" s="151"/>
      <c r="B50" s="140"/>
      <c r="C50" s="151"/>
      <c r="D50" s="235"/>
    </row>
    <row r="51" spans="1:4" ht="21.75">
      <c r="A51" s="151"/>
      <c r="B51" s="237" t="s">
        <v>448</v>
      </c>
      <c r="C51" s="151"/>
      <c r="D51" s="157"/>
    </row>
    <row r="52" spans="1:4" ht="21.75">
      <c r="A52" s="151" t="s">
        <v>414</v>
      </c>
      <c r="B52" s="140" t="s">
        <v>413</v>
      </c>
      <c r="C52" s="151">
        <v>4</v>
      </c>
      <c r="D52" s="157" t="s">
        <v>614</v>
      </c>
    </row>
    <row r="53" spans="1:4" ht="21.75">
      <c r="A53" s="151"/>
      <c r="B53" s="140"/>
      <c r="C53" s="151"/>
      <c r="D53" s="235"/>
    </row>
    <row r="54" spans="1:4" ht="21.75">
      <c r="A54" s="151"/>
      <c r="B54" s="140"/>
      <c r="C54" s="151"/>
      <c r="D54" s="235"/>
    </row>
    <row r="55" spans="1:4" ht="21.75">
      <c r="A55" s="151"/>
      <c r="B55" s="140"/>
      <c r="C55" s="151"/>
      <c r="D55" s="235"/>
    </row>
    <row r="56" spans="1:4" ht="21.75">
      <c r="A56" s="151"/>
      <c r="B56" s="140"/>
      <c r="C56" s="151"/>
      <c r="D56" s="235"/>
    </row>
    <row r="57" spans="1:4" ht="21.75">
      <c r="A57" s="151"/>
      <c r="B57" s="140"/>
      <c r="C57" s="151"/>
      <c r="D57" s="235"/>
    </row>
    <row r="58" spans="1:4" ht="21.75">
      <c r="A58" s="151"/>
      <c r="B58" s="140"/>
      <c r="C58" s="151"/>
      <c r="D58" s="235"/>
    </row>
    <row r="59" spans="1:4" ht="21.75">
      <c r="A59" s="151"/>
      <c r="B59" s="140"/>
      <c r="C59" s="151"/>
      <c r="D59" s="235"/>
    </row>
    <row r="60" spans="1:4" ht="21.75">
      <c r="A60" s="151"/>
      <c r="B60" s="140"/>
      <c r="C60" s="151"/>
      <c r="D60" s="235"/>
    </row>
    <row r="61" spans="1:4" ht="21.75">
      <c r="A61" s="151"/>
      <c r="B61" s="140"/>
      <c r="C61" s="151"/>
      <c r="D61" s="235"/>
    </row>
    <row r="62" spans="1:4" ht="21.75">
      <c r="A62" s="151"/>
      <c r="B62" s="140"/>
      <c r="C62" s="151"/>
      <c r="D62" s="235"/>
    </row>
    <row r="63" spans="1:4" ht="21.75">
      <c r="A63" s="151"/>
      <c r="B63" s="140"/>
      <c r="C63" s="151"/>
      <c r="D63" s="235"/>
    </row>
    <row r="64" spans="1:4" ht="21.75">
      <c r="A64" s="151"/>
      <c r="B64" s="140"/>
      <c r="C64" s="151"/>
      <c r="D64" s="235"/>
    </row>
    <row r="65" spans="1:4" ht="21.75">
      <c r="A65" s="151"/>
      <c r="B65" s="140"/>
      <c r="C65" s="151"/>
      <c r="D65" s="235"/>
    </row>
    <row r="66" spans="1:4" ht="21.75">
      <c r="A66" s="151"/>
      <c r="B66" s="140"/>
      <c r="C66" s="151"/>
      <c r="D66" s="235"/>
    </row>
    <row r="67" spans="1:4" ht="21.75">
      <c r="A67" s="151"/>
      <c r="B67" s="140"/>
      <c r="C67" s="151"/>
      <c r="D67" s="235"/>
    </row>
    <row r="68" spans="1:4" ht="21.75">
      <c r="A68" s="151"/>
      <c r="B68" s="238"/>
      <c r="C68" s="151"/>
      <c r="D68" s="235"/>
    </row>
    <row r="69" spans="1:4" ht="21.75">
      <c r="A69" s="138"/>
      <c r="B69" s="142"/>
      <c r="C69" s="138"/>
      <c r="D69" s="239"/>
    </row>
  </sheetData>
  <mergeCells count="4">
    <mergeCell ref="A36:C36"/>
    <mergeCell ref="A37:C37"/>
    <mergeCell ref="A1:C1"/>
    <mergeCell ref="A2:C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G10" sqref="G10"/>
    </sheetView>
  </sheetViews>
  <sheetFormatPr defaultColWidth="9.140625" defaultRowHeight="21.75"/>
  <cols>
    <col min="1" max="1" width="1.8515625" style="0" customWidth="1"/>
    <col min="2" max="2" width="9.00390625" style="0" customWidth="1"/>
    <col min="3" max="3" width="27.7109375" style="0" customWidth="1"/>
    <col min="4" max="5" width="4.7109375" style="0" customWidth="1"/>
    <col min="6" max="6" width="1.8515625" style="0" customWidth="1"/>
    <col min="7" max="7" width="9.28125" style="0" customWidth="1"/>
    <col min="8" max="8" width="27.7109375" style="0" customWidth="1"/>
    <col min="9" max="10" width="4.7109375" style="0" customWidth="1"/>
  </cols>
  <sheetData>
    <row r="1" spans="1:10" ht="21.75">
      <c r="A1" s="282" t="s">
        <v>360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21.75">
      <c r="A2" s="282" t="s">
        <v>270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21.75">
      <c r="A3" s="282" t="s">
        <v>361</v>
      </c>
      <c r="B3" s="282"/>
      <c r="C3" s="282"/>
      <c r="D3" s="289"/>
      <c r="E3" s="289"/>
      <c r="F3" s="289"/>
      <c r="G3" s="289"/>
      <c r="H3" s="289"/>
      <c r="I3" s="289"/>
      <c r="J3" s="289"/>
    </row>
    <row r="4" spans="1:10" ht="21.75">
      <c r="A4" s="113"/>
      <c r="B4" s="113"/>
      <c r="C4" s="113"/>
      <c r="D4" s="147"/>
      <c r="E4" s="147"/>
      <c r="F4" s="147"/>
      <c r="G4" s="147"/>
      <c r="H4" s="147"/>
      <c r="I4" s="147"/>
      <c r="J4" s="147"/>
    </row>
    <row r="5" spans="1:10" ht="21.75">
      <c r="A5" s="290" t="s">
        <v>362</v>
      </c>
      <c r="B5" s="285"/>
      <c r="C5" s="286"/>
      <c r="D5" s="198" t="s">
        <v>363</v>
      </c>
      <c r="E5" s="198" t="s">
        <v>364</v>
      </c>
      <c r="F5" s="290" t="s">
        <v>365</v>
      </c>
      <c r="G5" s="285"/>
      <c r="H5" s="286"/>
      <c r="I5" s="198" t="s">
        <v>363</v>
      </c>
      <c r="J5" s="198" t="s">
        <v>364</v>
      </c>
    </row>
    <row r="6" spans="1:10" ht="21.75">
      <c r="A6" s="291" t="s">
        <v>366</v>
      </c>
      <c r="B6" s="292"/>
      <c r="C6" s="293"/>
      <c r="D6" s="199"/>
      <c r="E6" s="200"/>
      <c r="F6" s="291" t="s">
        <v>366</v>
      </c>
      <c r="G6" s="292"/>
      <c r="H6" s="293"/>
      <c r="I6" s="200"/>
      <c r="J6" s="201"/>
    </row>
    <row r="7" spans="1:10" ht="21.75">
      <c r="A7" s="202"/>
      <c r="B7" s="203" t="s">
        <v>367</v>
      </c>
      <c r="C7" s="204" t="s">
        <v>368</v>
      </c>
      <c r="D7" s="205">
        <v>3</v>
      </c>
      <c r="E7" s="205">
        <v>3</v>
      </c>
      <c r="F7" s="203"/>
      <c r="G7" s="203" t="s">
        <v>369</v>
      </c>
      <c r="H7" s="204" t="s">
        <v>370</v>
      </c>
      <c r="I7" s="205">
        <v>2</v>
      </c>
      <c r="J7" s="205">
        <v>3</v>
      </c>
    </row>
    <row r="8" spans="1:10" ht="21.75">
      <c r="A8" s="202"/>
      <c r="B8" s="203" t="s">
        <v>371</v>
      </c>
      <c r="C8" s="204" t="s">
        <v>372</v>
      </c>
      <c r="D8" s="205">
        <v>2</v>
      </c>
      <c r="E8" s="205">
        <v>3</v>
      </c>
      <c r="F8" s="203"/>
      <c r="G8" s="203" t="s">
        <v>373</v>
      </c>
      <c r="H8" s="204" t="s">
        <v>374</v>
      </c>
      <c r="I8" s="205">
        <v>3</v>
      </c>
      <c r="J8" s="205">
        <v>3</v>
      </c>
    </row>
    <row r="9" spans="1:10" ht="21.75">
      <c r="A9" s="202"/>
      <c r="B9" s="206" t="s">
        <v>375</v>
      </c>
      <c r="C9" s="206" t="s">
        <v>376</v>
      </c>
      <c r="D9" s="205">
        <v>1</v>
      </c>
      <c r="E9" s="207">
        <v>1</v>
      </c>
      <c r="F9" s="203"/>
      <c r="G9" s="203" t="s">
        <v>377</v>
      </c>
      <c r="H9" s="204" t="s">
        <v>378</v>
      </c>
      <c r="I9" s="205">
        <v>2</v>
      </c>
      <c r="J9" s="205">
        <v>2</v>
      </c>
    </row>
    <row r="10" spans="1:10" ht="21.75">
      <c r="A10" s="202"/>
      <c r="B10" s="206" t="s">
        <v>379</v>
      </c>
      <c r="C10" s="206" t="s">
        <v>380</v>
      </c>
      <c r="D10" s="205">
        <v>3</v>
      </c>
      <c r="E10" s="207">
        <v>4</v>
      </c>
      <c r="F10" s="203"/>
      <c r="G10" s="203"/>
      <c r="H10" s="204"/>
      <c r="I10" s="205"/>
      <c r="J10" s="205"/>
    </row>
    <row r="11" spans="1:10" ht="21.75">
      <c r="A11" s="202"/>
      <c r="B11" s="203" t="s">
        <v>381</v>
      </c>
      <c r="C11" s="204" t="s">
        <v>382</v>
      </c>
      <c r="D11" s="205">
        <v>1</v>
      </c>
      <c r="E11" s="205">
        <v>1</v>
      </c>
      <c r="F11" s="203"/>
      <c r="G11" s="206"/>
      <c r="H11" s="206"/>
      <c r="I11" s="205"/>
      <c r="J11" s="207"/>
    </row>
    <row r="12" spans="1:10" ht="21.75">
      <c r="A12" s="202"/>
      <c r="B12" s="203"/>
      <c r="C12" s="204"/>
      <c r="D12" s="205"/>
      <c r="E12" s="205"/>
      <c r="F12" s="203"/>
      <c r="G12" s="206"/>
      <c r="H12" s="206"/>
      <c r="I12" s="205"/>
      <c r="J12" s="207"/>
    </row>
    <row r="13" spans="1:10" ht="21.75">
      <c r="A13" s="208" t="s">
        <v>383</v>
      </c>
      <c r="B13" s="203"/>
      <c r="C13" s="204"/>
      <c r="D13" s="205"/>
      <c r="E13" s="205"/>
      <c r="F13" s="208" t="s">
        <v>383</v>
      </c>
      <c r="G13" s="206"/>
      <c r="H13" s="206"/>
      <c r="I13" s="205"/>
      <c r="J13" s="207"/>
    </row>
    <row r="14" spans="1:10" ht="21.75">
      <c r="A14" s="208"/>
      <c r="B14" s="209" t="s">
        <v>384</v>
      </c>
      <c r="C14" s="204"/>
      <c r="D14" s="205"/>
      <c r="E14" s="205"/>
      <c r="F14" s="209"/>
      <c r="G14" s="209" t="s">
        <v>384</v>
      </c>
      <c r="H14" s="206"/>
      <c r="I14" s="205"/>
      <c r="J14" s="207"/>
    </row>
    <row r="15" spans="1:10" ht="21.75">
      <c r="A15" s="202"/>
      <c r="B15" s="206" t="s">
        <v>385</v>
      </c>
      <c r="C15" s="206" t="s">
        <v>386</v>
      </c>
      <c r="D15" s="205">
        <v>3</v>
      </c>
      <c r="E15" s="207">
        <v>3</v>
      </c>
      <c r="F15" s="203"/>
      <c r="G15" s="206" t="s">
        <v>387</v>
      </c>
      <c r="H15" s="206" t="s">
        <v>388</v>
      </c>
      <c r="I15" s="205">
        <v>3</v>
      </c>
      <c r="J15" s="207">
        <v>4</v>
      </c>
    </row>
    <row r="16" spans="1:10" ht="21.75">
      <c r="A16" s="202"/>
      <c r="B16" s="203" t="s">
        <v>1046</v>
      </c>
      <c r="C16" s="204" t="s">
        <v>1047</v>
      </c>
      <c r="D16" s="205">
        <v>3</v>
      </c>
      <c r="E16" s="205">
        <v>4</v>
      </c>
      <c r="F16" s="203"/>
      <c r="G16" s="209" t="s">
        <v>389</v>
      </c>
      <c r="H16" s="204"/>
      <c r="I16" s="205"/>
      <c r="J16" s="205"/>
    </row>
    <row r="17" spans="1:10" ht="21.75">
      <c r="A17" s="202"/>
      <c r="B17" s="206" t="s">
        <v>1048</v>
      </c>
      <c r="C17" s="206" t="s">
        <v>1049</v>
      </c>
      <c r="D17" s="205">
        <v>3</v>
      </c>
      <c r="E17" s="207">
        <v>4</v>
      </c>
      <c r="F17" s="203"/>
      <c r="G17" s="206" t="s">
        <v>1052</v>
      </c>
      <c r="H17" s="206" t="s">
        <v>1053</v>
      </c>
      <c r="I17" s="205">
        <v>3</v>
      </c>
      <c r="J17" s="207">
        <v>4</v>
      </c>
    </row>
    <row r="18" spans="1:10" ht="21.75">
      <c r="A18" s="202"/>
      <c r="B18" s="203" t="s">
        <v>1050</v>
      </c>
      <c r="C18" s="204" t="s">
        <v>390</v>
      </c>
      <c r="D18" s="205">
        <v>3</v>
      </c>
      <c r="E18" s="205">
        <v>4</v>
      </c>
      <c r="F18" s="203"/>
      <c r="G18" s="206" t="s">
        <v>1054</v>
      </c>
      <c r="H18" s="206" t="s">
        <v>1055</v>
      </c>
      <c r="I18" s="205">
        <v>3</v>
      </c>
      <c r="J18" s="207">
        <v>4</v>
      </c>
    </row>
    <row r="19" spans="1:10" ht="21.75">
      <c r="A19" s="202"/>
      <c r="B19" s="209"/>
      <c r="C19" s="204"/>
      <c r="D19" s="205"/>
      <c r="E19" s="205"/>
      <c r="F19" s="203"/>
      <c r="G19" s="206" t="s">
        <v>1056</v>
      </c>
      <c r="H19" s="206" t="s">
        <v>1124</v>
      </c>
      <c r="I19" s="205">
        <v>3</v>
      </c>
      <c r="J19" s="207">
        <v>4</v>
      </c>
    </row>
    <row r="20" spans="1:10" ht="21.75">
      <c r="A20" s="202"/>
      <c r="B20" s="206"/>
      <c r="C20" s="206"/>
      <c r="D20" s="205"/>
      <c r="E20" s="207"/>
      <c r="F20" s="203"/>
      <c r="G20" s="206"/>
      <c r="H20" s="206" t="s">
        <v>1125</v>
      </c>
      <c r="I20" s="205"/>
      <c r="J20" s="207"/>
    </row>
    <row r="21" spans="1:10" ht="21.75">
      <c r="A21" s="202"/>
      <c r="B21" s="206"/>
      <c r="C21" s="206"/>
      <c r="D21" s="205"/>
      <c r="E21" s="207"/>
      <c r="F21" s="203"/>
      <c r="G21" s="209" t="s">
        <v>391</v>
      </c>
      <c r="H21" s="206"/>
      <c r="I21" s="205"/>
      <c r="J21" s="207"/>
    </row>
    <row r="22" spans="1:10" ht="21.75">
      <c r="A22" s="208"/>
      <c r="B22" s="206"/>
      <c r="C22" s="206"/>
      <c r="D22" s="205"/>
      <c r="E22" s="207"/>
      <c r="F22" s="208"/>
      <c r="G22" s="206" t="s">
        <v>1072</v>
      </c>
      <c r="H22" s="206" t="s">
        <v>1073</v>
      </c>
      <c r="I22" s="205">
        <v>3</v>
      </c>
      <c r="J22" s="207">
        <v>5</v>
      </c>
    </row>
    <row r="23" spans="1:10" ht="21.75">
      <c r="A23" s="202"/>
      <c r="B23" s="206"/>
      <c r="C23" s="206"/>
      <c r="D23" s="205"/>
      <c r="E23" s="207"/>
      <c r="F23" s="202"/>
      <c r="G23" s="206"/>
      <c r="H23" s="206"/>
      <c r="I23" s="205"/>
      <c r="J23" s="207"/>
    </row>
    <row r="24" spans="1:10" ht="21.75">
      <c r="A24" s="208" t="s">
        <v>392</v>
      </c>
      <c r="B24" s="206"/>
      <c r="C24" s="206"/>
      <c r="D24" s="205"/>
      <c r="E24" s="207"/>
      <c r="F24" s="208" t="s">
        <v>392</v>
      </c>
      <c r="G24" s="206"/>
      <c r="H24" s="206"/>
      <c r="I24" s="205"/>
      <c r="J24" s="207"/>
    </row>
    <row r="25" spans="1:10" ht="21.75">
      <c r="A25" s="202"/>
      <c r="B25" s="206" t="s">
        <v>393</v>
      </c>
      <c r="C25" s="206" t="s">
        <v>394</v>
      </c>
      <c r="D25" s="205" t="s">
        <v>831</v>
      </c>
      <c r="E25" s="207">
        <v>2</v>
      </c>
      <c r="F25" s="202"/>
      <c r="G25" s="206" t="s">
        <v>395</v>
      </c>
      <c r="H25" s="206" t="s">
        <v>396</v>
      </c>
      <c r="I25" s="205" t="s">
        <v>831</v>
      </c>
      <c r="J25" s="207">
        <v>2</v>
      </c>
    </row>
    <row r="26" spans="1:10" ht="21.75">
      <c r="A26" s="202"/>
      <c r="B26" s="206"/>
      <c r="C26" s="206"/>
      <c r="D26" s="205"/>
      <c r="E26" s="207"/>
      <c r="F26" s="202"/>
      <c r="G26" s="206"/>
      <c r="H26" s="206"/>
      <c r="I26" s="205"/>
      <c r="J26" s="207"/>
    </row>
    <row r="27" spans="1:10" ht="21.75">
      <c r="A27" s="208"/>
      <c r="B27" s="112"/>
      <c r="C27" s="206"/>
      <c r="D27" s="205"/>
      <c r="E27" s="207"/>
      <c r="F27" s="203"/>
      <c r="G27" s="206"/>
      <c r="H27" s="206"/>
      <c r="I27" s="205"/>
      <c r="J27" s="207"/>
    </row>
    <row r="28" spans="1:10" ht="21.75">
      <c r="A28" s="208" t="s">
        <v>397</v>
      </c>
      <c r="B28" s="112"/>
      <c r="C28" s="206"/>
      <c r="D28" s="205"/>
      <c r="E28" s="207"/>
      <c r="F28" s="203"/>
      <c r="G28" s="206"/>
      <c r="H28" s="206"/>
      <c r="I28" s="205"/>
      <c r="J28" s="207"/>
    </row>
    <row r="29" spans="1:10" ht="21.75">
      <c r="A29" s="202"/>
      <c r="B29" s="206" t="s">
        <v>398</v>
      </c>
      <c r="C29" s="206" t="s">
        <v>399</v>
      </c>
      <c r="D29" s="205">
        <v>2</v>
      </c>
      <c r="E29" s="207">
        <v>3</v>
      </c>
      <c r="F29" s="203"/>
      <c r="G29" s="206"/>
      <c r="H29" s="206"/>
      <c r="I29" s="205"/>
      <c r="J29" s="207"/>
    </row>
    <row r="30" spans="1:10" ht="21.75">
      <c r="A30" s="202"/>
      <c r="B30" s="206" t="s">
        <v>400</v>
      </c>
      <c r="C30" s="206" t="s">
        <v>401</v>
      </c>
      <c r="D30" s="205">
        <v>2</v>
      </c>
      <c r="E30" s="207">
        <v>3</v>
      </c>
      <c r="F30" s="203"/>
      <c r="G30" s="206"/>
      <c r="H30" s="206"/>
      <c r="I30" s="205"/>
      <c r="J30" s="207"/>
    </row>
    <row r="31" spans="1:10" ht="21.75">
      <c r="A31" s="202"/>
      <c r="B31" s="206" t="s">
        <v>402</v>
      </c>
      <c r="C31" s="206" t="s">
        <v>403</v>
      </c>
      <c r="D31" s="205">
        <v>2</v>
      </c>
      <c r="E31" s="207">
        <v>3</v>
      </c>
      <c r="F31" s="203"/>
      <c r="G31" s="206"/>
      <c r="H31" s="206"/>
      <c r="I31" s="205"/>
      <c r="J31" s="207"/>
    </row>
    <row r="32" spans="1:10" ht="21.75">
      <c r="A32" s="202"/>
      <c r="B32" s="206"/>
      <c r="C32" s="206"/>
      <c r="D32" s="205"/>
      <c r="E32" s="207"/>
      <c r="F32" s="203"/>
      <c r="G32" s="206"/>
      <c r="H32" s="206"/>
      <c r="I32" s="205"/>
      <c r="J32" s="207"/>
    </row>
    <row r="33" spans="1:10" ht="21.75">
      <c r="A33" s="202"/>
      <c r="B33" s="206"/>
      <c r="C33" s="206"/>
      <c r="D33" s="199"/>
      <c r="E33" s="204"/>
      <c r="F33" s="206"/>
      <c r="G33" s="206"/>
      <c r="H33" s="206"/>
      <c r="I33" s="199"/>
      <c r="J33" s="199"/>
    </row>
    <row r="34" spans="1:10" ht="21.75">
      <c r="A34" s="210"/>
      <c r="B34" s="211"/>
      <c r="C34" s="212" t="s">
        <v>610</v>
      </c>
      <c r="D34" s="213">
        <v>22</v>
      </c>
      <c r="E34" s="214">
        <v>29</v>
      </c>
      <c r="F34" s="211"/>
      <c r="G34" s="211"/>
      <c r="H34" s="212" t="s">
        <v>610</v>
      </c>
      <c r="I34" s="213">
        <v>22</v>
      </c>
      <c r="J34" s="213">
        <v>31</v>
      </c>
    </row>
    <row r="35" spans="1:10" ht="21.75">
      <c r="A35" s="282"/>
      <c r="B35" s="282"/>
      <c r="C35" s="282"/>
      <c r="D35" s="282"/>
      <c r="E35" s="282"/>
      <c r="F35" s="282"/>
      <c r="G35" s="282"/>
      <c r="H35" s="282"/>
      <c r="I35" s="282"/>
      <c r="J35" s="282"/>
    </row>
    <row r="36" spans="1:10" ht="21.75">
      <c r="A36" s="282"/>
      <c r="B36" s="282"/>
      <c r="C36" s="282"/>
      <c r="D36" s="282"/>
      <c r="E36" s="282"/>
      <c r="F36" s="282"/>
      <c r="G36" s="282"/>
      <c r="H36" s="282"/>
      <c r="I36" s="282"/>
      <c r="J36" s="282"/>
    </row>
    <row r="37" spans="1:10" ht="21.75">
      <c r="A37" s="282" t="s">
        <v>361</v>
      </c>
      <c r="B37" s="282"/>
      <c r="C37" s="282"/>
      <c r="D37" s="289"/>
      <c r="E37" s="289"/>
      <c r="F37" s="289"/>
      <c r="G37" s="289"/>
      <c r="H37" s="289"/>
      <c r="I37" s="289"/>
      <c r="J37" s="289"/>
    </row>
    <row r="38" spans="1:10" ht="21.75">
      <c r="A38" s="113"/>
      <c r="B38" s="113"/>
      <c r="C38" s="113"/>
      <c r="D38" s="147"/>
      <c r="E38" s="147"/>
      <c r="F38" s="147"/>
      <c r="G38" s="147"/>
      <c r="H38" s="147"/>
      <c r="I38" s="147"/>
      <c r="J38" s="147"/>
    </row>
    <row r="39" spans="1:10" ht="21.75">
      <c r="A39" s="290" t="s">
        <v>404</v>
      </c>
      <c r="B39" s="285"/>
      <c r="C39" s="286"/>
      <c r="D39" s="198" t="s">
        <v>363</v>
      </c>
      <c r="E39" s="198" t="s">
        <v>364</v>
      </c>
      <c r="F39" s="290" t="s">
        <v>405</v>
      </c>
      <c r="G39" s="285"/>
      <c r="H39" s="286"/>
      <c r="I39" s="198" t="s">
        <v>363</v>
      </c>
      <c r="J39" s="198" t="s">
        <v>364</v>
      </c>
    </row>
    <row r="40" spans="1:10" ht="21.75">
      <c r="A40" s="291" t="s">
        <v>366</v>
      </c>
      <c r="B40" s="292"/>
      <c r="C40" s="293"/>
      <c r="D40" s="199"/>
      <c r="E40" s="200"/>
      <c r="F40" s="291" t="s">
        <v>366</v>
      </c>
      <c r="G40" s="292"/>
      <c r="H40" s="293"/>
      <c r="I40" s="200"/>
      <c r="J40" s="201"/>
    </row>
    <row r="41" spans="1:10" ht="21.75">
      <c r="A41" s="202"/>
      <c r="B41" s="203" t="s">
        <v>406</v>
      </c>
      <c r="C41" s="204" t="s">
        <v>407</v>
      </c>
      <c r="D41" s="205">
        <v>1</v>
      </c>
      <c r="E41" s="205">
        <v>2</v>
      </c>
      <c r="F41" s="203"/>
      <c r="G41" s="203" t="s">
        <v>406</v>
      </c>
      <c r="H41" s="204" t="s">
        <v>407</v>
      </c>
      <c r="I41" s="205">
        <v>1</v>
      </c>
      <c r="J41" s="205">
        <v>2</v>
      </c>
    </row>
    <row r="42" spans="1:10" ht="21.75">
      <c r="A42" s="202"/>
      <c r="B42" s="203"/>
      <c r="C42" s="204"/>
      <c r="D42" s="205"/>
      <c r="E42" s="205"/>
      <c r="F42" s="203"/>
      <c r="G42" s="206" t="s">
        <v>408</v>
      </c>
      <c r="H42" s="206" t="s">
        <v>409</v>
      </c>
      <c r="I42" s="205">
        <v>2</v>
      </c>
      <c r="J42" s="207">
        <v>2</v>
      </c>
    </row>
    <row r="43" spans="1:10" ht="21.75">
      <c r="A43" s="208" t="s">
        <v>383</v>
      </c>
      <c r="B43" s="203"/>
      <c r="C43" s="204" t="s">
        <v>410</v>
      </c>
      <c r="D43" s="205"/>
      <c r="E43" s="205"/>
      <c r="F43" s="208" t="s">
        <v>383</v>
      </c>
      <c r="G43" s="206"/>
      <c r="H43" s="206"/>
      <c r="I43" s="205"/>
      <c r="J43" s="207"/>
    </row>
    <row r="44" spans="1:10" ht="21.75">
      <c r="A44" s="208"/>
      <c r="B44" s="215" t="s">
        <v>389</v>
      </c>
      <c r="C44" s="204"/>
      <c r="D44" s="205"/>
      <c r="E44" s="205"/>
      <c r="F44" s="203"/>
      <c r="G44" s="215" t="s">
        <v>389</v>
      </c>
      <c r="H44" s="206"/>
      <c r="I44" s="205"/>
      <c r="J44" s="207"/>
    </row>
    <row r="45" spans="1:10" ht="21.75">
      <c r="A45" s="202"/>
      <c r="B45" s="206" t="s">
        <v>1058</v>
      </c>
      <c r="C45" s="206" t="s">
        <v>411</v>
      </c>
      <c r="D45" s="205">
        <v>3</v>
      </c>
      <c r="E45" s="207">
        <v>4</v>
      </c>
      <c r="F45" s="208"/>
      <c r="G45" s="206" t="s">
        <v>1066</v>
      </c>
      <c r="H45" s="206" t="s">
        <v>1067</v>
      </c>
      <c r="I45" s="205">
        <v>1</v>
      </c>
      <c r="J45" s="207">
        <v>2</v>
      </c>
    </row>
    <row r="46" spans="1:10" ht="21.75">
      <c r="A46" s="202"/>
      <c r="B46" s="206" t="s">
        <v>1064</v>
      </c>
      <c r="C46" s="206" t="s">
        <v>412</v>
      </c>
      <c r="D46" s="205">
        <v>3</v>
      </c>
      <c r="E46" s="207">
        <v>4</v>
      </c>
      <c r="F46" s="209"/>
      <c r="G46" s="206" t="s">
        <v>1068</v>
      </c>
      <c r="H46" s="206" t="s">
        <v>1069</v>
      </c>
      <c r="I46" s="205">
        <v>3</v>
      </c>
      <c r="J46" s="207">
        <v>4</v>
      </c>
    </row>
    <row r="47" spans="1:10" ht="21.75">
      <c r="A47" s="202"/>
      <c r="B47" s="206"/>
      <c r="C47" s="206" t="s">
        <v>1131</v>
      </c>
      <c r="D47" s="205"/>
      <c r="E47" s="207"/>
      <c r="F47" s="203"/>
      <c r="G47" s="206" t="s">
        <v>1060</v>
      </c>
      <c r="H47" s="206" t="s">
        <v>1061</v>
      </c>
      <c r="I47" s="205">
        <v>3</v>
      </c>
      <c r="J47" s="207">
        <v>4</v>
      </c>
    </row>
    <row r="48" spans="1:10" ht="21.75">
      <c r="A48" s="202"/>
      <c r="B48" s="209" t="s">
        <v>391</v>
      </c>
      <c r="C48" s="206"/>
      <c r="D48" s="205"/>
      <c r="E48" s="207"/>
      <c r="F48" s="203"/>
      <c r="G48" s="206" t="s">
        <v>1062</v>
      </c>
      <c r="H48" s="206" t="s">
        <v>1130</v>
      </c>
      <c r="I48" s="205">
        <v>3</v>
      </c>
      <c r="J48" s="207">
        <v>4</v>
      </c>
    </row>
    <row r="49" spans="1:10" ht="21.75">
      <c r="A49" s="202"/>
      <c r="B49" s="206" t="s">
        <v>1074</v>
      </c>
      <c r="C49" s="206" t="s">
        <v>1075</v>
      </c>
      <c r="D49" s="205">
        <v>3</v>
      </c>
      <c r="E49" s="207">
        <v>5</v>
      </c>
      <c r="F49" s="203"/>
      <c r="G49" s="206"/>
      <c r="H49" s="206" t="s">
        <v>1131</v>
      </c>
      <c r="I49" s="205"/>
      <c r="J49" s="207"/>
    </row>
    <row r="50" spans="1:10" ht="21.75">
      <c r="A50" s="202"/>
      <c r="B50" s="206" t="s">
        <v>1076</v>
      </c>
      <c r="C50" s="206" t="s">
        <v>1077</v>
      </c>
      <c r="D50" s="205">
        <v>3</v>
      </c>
      <c r="E50" s="207">
        <v>5</v>
      </c>
      <c r="F50" s="203"/>
      <c r="G50" s="215" t="s">
        <v>413</v>
      </c>
      <c r="H50" s="206"/>
      <c r="I50" s="205"/>
      <c r="J50" s="207"/>
    </row>
    <row r="51" spans="1:10" ht="21.75">
      <c r="A51" s="202"/>
      <c r="B51" s="206" t="s">
        <v>1078</v>
      </c>
      <c r="C51" s="206" t="s">
        <v>1079</v>
      </c>
      <c r="D51" s="205">
        <v>3</v>
      </c>
      <c r="E51" s="207">
        <v>5</v>
      </c>
      <c r="F51" s="203"/>
      <c r="G51" s="206" t="s">
        <v>414</v>
      </c>
      <c r="H51" s="206" t="s">
        <v>413</v>
      </c>
      <c r="I51" s="205">
        <v>4</v>
      </c>
      <c r="J51" s="207" t="s">
        <v>614</v>
      </c>
    </row>
    <row r="52" spans="1:10" ht="21.75">
      <c r="A52" s="202"/>
      <c r="B52" s="209" t="s">
        <v>1080</v>
      </c>
      <c r="C52" s="204" t="s">
        <v>1081</v>
      </c>
      <c r="D52" s="205">
        <v>3</v>
      </c>
      <c r="E52" s="205">
        <v>5</v>
      </c>
      <c r="F52" s="203"/>
      <c r="G52" s="215"/>
      <c r="H52" s="206"/>
      <c r="I52" s="205"/>
      <c r="J52" s="207"/>
    </row>
    <row r="53" spans="1:10" ht="21.75">
      <c r="A53" s="202"/>
      <c r="B53" s="206"/>
      <c r="C53" s="206"/>
      <c r="D53" s="205"/>
      <c r="E53" s="207"/>
      <c r="F53" s="208"/>
      <c r="G53" s="206"/>
      <c r="H53" s="206"/>
      <c r="I53" s="205"/>
      <c r="J53" s="207"/>
    </row>
    <row r="54" spans="1:10" ht="21.75">
      <c r="A54" s="202"/>
      <c r="B54" s="206"/>
      <c r="C54" s="206"/>
      <c r="D54" s="205"/>
      <c r="E54" s="207"/>
      <c r="F54" s="208" t="s">
        <v>415</v>
      </c>
      <c r="G54" s="206"/>
      <c r="H54" s="206"/>
      <c r="I54" s="205"/>
      <c r="J54" s="207"/>
    </row>
    <row r="55" spans="1:10" ht="21.75">
      <c r="A55" s="202"/>
      <c r="B55" s="206"/>
      <c r="C55" s="206"/>
      <c r="D55" s="205"/>
      <c r="E55" s="207"/>
      <c r="F55" s="203"/>
      <c r="G55" s="206" t="s">
        <v>416</v>
      </c>
      <c r="H55" s="206" t="s">
        <v>417</v>
      </c>
      <c r="I55" s="205">
        <v>3</v>
      </c>
      <c r="J55" s="207">
        <v>4</v>
      </c>
    </row>
    <row r="56" spans="1:10" ht="21.75">
      <c r="A56" s="208"/>
      <c r="B56" s="206"/>
      <c r="C56" s="206"/>
      <c r="D56" s="205"/>
      <c r="E56" s="207"/>
      <c r="F56" s="208"/>
      <c r="G56" s="206" t="s">
        <v>416</v>
      </c>
      <c r="H56" s="206" t="s">
        <v>418</v>
      </c>
      <c r="I56" s="205">
        <v>3</v>
      </c>
      <c r="J56" s="207">
        <v>4</v>
      </c>
    </row>
    <row r="57" spans="1:10" ht="21.75">
      <c r="A57" s="208"/>
      <c r="B57" s="206"/>
      <c r="C57" s="206"/>
      <c r="D57" s="205"/>
      <c r="E57" s="207"/>
      <c r="F57" s="202"/>
      <c r="G57" s="206"/>
      <c r="H57" s="206"/>
      <c r="I57" s="205"/>
      <c r="J57" s="207"/>
    </row>
    <row r="58" spans="1:10" ht="21.75">
      <c r="A58" s="208"/>
      <c r="B58" s="206"/>
      <c r="C58" s="206"/>
      <c r="D58" s="205"/>
      <c r="E58" s="207"/>
      <c r="F58" s="208" t="s">
        <v>392</v>
      </c>
      <c r="G58" s="206"/>
      <c r="H58" s="206"/>
      <c r="I58" s="205"/>
      <c r="J58" s="207"/>
    </row>
    <row r="59" spans="1:10" ht="21.75">
      <c r="A59" s="202"/>
      <c r="B59" s="206"/>
      <c r="C59" s="206"/>
      <c r="D59" s="205"/>
      <c r="E59" s="207"/>
      <c r="F59" s="202"/>
      <c r="G59" s="206" t="s">
        <v>419</v>
      </c>
      <c r="H59" s="206" t="s">
        <v>396</v>
      </c>
      <c r="I59" s="205" t="s">
        <v>831</v>
      </c>
      <c r="J59" s="207">
        <v>2</v>
      </c>
    </row>
    <row r="60" spans="1:10" ht="21.75">
      <c r="A60" s="202"/>
      <c r="B60" s="206"/>
      <c r="C60" s="206"/>
      <c r="D60" s="205"/>
      <c r="E60" s="207"/>
      <c r="F60" s="202"/>
      <c r="G60" s="206"/>
      <c r="H60" s="206"/>
      <c r="I60" s="205"/>
      <c r="J60" s="207"/>
    </row>
    <row r="61" spans="1:10" ht="21.75">
      <c r="A61" s="202"/>
      <c r="B61" s="203"/>
      <c r="C61" s="204"/>
      <c r="D61" s="205"/>
      <c r="E61" s="205"/>
      <c r="F61" s="208" t="s">
        <v>392</v>
      </c>
      <c r="G61" s="206"/>
      <c r="H61" s="206"/>
      <c r="I61" s="205"/>
      <c r="J61" s="207"/>
    </row>
    <row r="62" spans="1:10" ht="21.75">
      <c r="A62" s="202"/>
      <c r="B62" s="206"/>
      <c r="C62" s="206"/>
      <c r="D62" s="205"/>
      <c r="E62" s="207"/>
      <c r="F62" s="202"/>
      <c r="G62" s="206" t="s">
        <v>419</v>
      </c>
      <c r="H62" s="206" t="s">
        <v>396</v>
      </c>
      <c r="I62" s="205" t="s">
        <v>831</v>
      </c>
      <c r="J62" s="207">
        <v>2</v>
      </c>
    </row>
    <row r="63" spans="1:10" ht="21.75">
      <c r="A63" s="202"/>
      <c r="B63" s="206"/>
      <c r="C63" s="206"/>
      <c r="D63" s="199"/>
      <c r="E63" s="204"/>
      <c r="F63" s="202"/>
      <c r="G63" s="206"/>
      <c r="H63" s="206"/>
      <c r="I63" s="205"/>
      <c r="J63" s="207"/>
    </row>
    <row r="64" spans="1:10" ht="21.75">
      <c r="A64" s="202"/>
      <c r="B64" s="206"/>
      <c r="C64" s="206"/>
      <c r="D64" s="199"/>
      <c r="E64" s="204"/>
      <c r="F64" s="206"/>
      <c r="G64" s="206"/>
      <c r="H64" s="206"/>
      <c r="I64" s="205"/>
      <c r="J64" s="207"/>
    </row>
    <row r="65" spans="1:10" ht="21.75">
      <c r="A65" s="202"/>
      <c r="B65" s="206"/>
      <c r="C65" s="206"/>
      <c r="D65" s="199"/>
      <c r="E65" s="204"/>
      <c r="F65" s="206"/>
      <c r="G65" s="206"/>
      <c r="H65" s="206"/>
      <c r="I65" s="199"/>
      <c r="J65" s="199"/>
    </row>
    <row r="66" spans="1:10" ht="21.75">
      <c r="A66" s="202"/>
      <c r="B66" s="206"/>
      <c r="C66" s="206"/>
      <c r="D66" s="199"/>
      <c r="E66" s="204"/>
      <c r="F66" s="206"/>
      <c r="G66" s="206"/>
      <c r="H66" s="206"/>
      <c r="I66" s="199"/>
      <c r="J66" s="199"/>
    </row>
    <row r="67" spans="1:10" ht="21.75">
      <c r="A67" s="202"/>
      <c r="B67" s="206"/>
      <c r="C67" s="206"/>
      <c r="D67" s="199"/>
      <c r="E67" s="204"/>
      <c r="F67" s="206"/>
      <c r="G67" s="206"/>
      <c r="H67" s="206"/>
      <c r="I67" s="199"/>
      <c r="J67" s="199"/>
    </row>
    <row r="68" spans="1:10" ht="21.75">
      <c r="A68" s="210"/>
      <c r="B68" s="211"/>
      <c r="C68" s="212" t="s">
        <v>610</v>
      </c>
      <c r="D68" s="213">
        <v>19</v>
      </c>
      <c r="E68" s="214">
        <v>30</v>
      </c>
      <c r="F68" s="211"/>
      <c r="G68" s="211"/>
      <c r="H68" s="212" t="s">
        <v>610</v>
      </c>
      <c r="I68" s="213">
        <v>23</v>
      </c>
      <c r="J68" s="213">
        <v>30</v>
      </c>
    </row>
  </sheetData>
  <mergeCells count="14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F1">
      <selection activeCell="O1" sqref="O1"/>
    </sheetView>
  </sheetViews>
  <sheetFormatPr defaultColWidth="9.140625" defaultRowHeight="21.75"/>
  <cols>
    <col min="1" max="1" width="6.8515625" style="0" customWidth="1"/>
    <col min="3" max="3" width="31.710937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5.00390625" style="0" customWidth="1"/>
    <col min="15" max="15" width="23.00390625" style="0" customWidth="1"/>
  </cols>
  <sheetData>
    <row r="1" spans="1:15" ht="26.25">
      <c r="A1" s="279" t="s">
        <v>1086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5" t="s">
        <v>346</v>
      </c>
    </row>
    <row r="2" spans="1:15" ht="21.75">
      <c r="A2" t="s">
        <v>1141</v>
      </c>
      <c r="D2" s="260" t="s">
        <v>1087</v>
      </c>
      <c r="E2" s="260"/>
      <c r="F2" s="260"/>
      <c r="G2" s="260"/>
      <c r="H2" s="260"/>
      <c r="I2" s="260"/>
      <c r="J2" s="260"/>
      <c r="K2" s="260"/>
      <c r="L2" s="260"/>
      <c r="M2" s="260" t="s">
        <v>1142</v>
      </c>
      <c r="N2" s="260"/>
      <c r="O2" s="260"/>
    </row>
    <row r="3" spans="4:12" ht="21.75">
      <c r="D3" s="261" t="s">
        <v>1088</v>
      </c>
      <c r="E3" s="261"/>
      <c r="F3" s="261"/>
      <c r="G3" s="261"/>
      <c r="H3" s="261"/>
      <c r="I3" s="261"/>
      <c r="J3" s="261"/>
      <c r="K3" s="261"/>
      <c r="L3" s="261"/>
    </row>
    <row r="4" spans="1:15" ht="21.75">
      <c r="A4" s="297" t="s">
        <v>602</v>
      </c>
      <c r="B4" s="296" t="s">
        <v>1031</v>
      </c>
      <c r="C4" s="296" t="s">
        <v>153</v>
      </c>
      <c r="D4" s="2" t="s">
        <v>1089</v>
      </c>
      <c r="E4" s="296" t="s">
        <v>1090</v>
      </c>
      <c r="F4" s="296"/>
      <c r="G4" s="298" t="s">
        <v>1091</v>
      </c>
      <c r="H4" s="298"/>
      <c r="I4" s="298" t="s">
        <v>1092</v>
      </c>
      <c r="J4" s="298"/>
      <c r="K4" s="299" t="s">
        <v>1093</v>
      </c>
      <c r="L4" s="299"/>
      <c r="M4" s="297" t="s">
        <v>1094</v>
      </c>
      <c r="N4" s="296" t="s">
        <v>1096</v>
      </c>
      <c r="O4" s="296" t="s">
        <v>603</v>
      </c>
    </row>
    <row r="5" spans="1:15" ht="21.75">
      <c r="A5" s="277"/>
      <c r="B5" s="278"/>
      <c r="C5" s="278"/>
      <c r="D5" s="297" t="s">
        <v>1097</v>
      </c>
      <c r="E5" s="296" t="s">
        <v>1098</v>
      </c>
      <c r="F5" s="296" t="s">
        <v>1099</v>
      </c>
      <c r="G5" s="296" t="s">
        <v>1100</v>
      </c>
      <c r="H5" s="296"/>
      <c r="I5" s="296"/>
      <c r="J5" s="296"/>
      <c r="K5" s="296"/>
      <c r="L5" s="296"/>
      <c r="M5" s="300"/>
      <c r="N5" s="296"/>
      <c r="O5" s="296"/>
    </row>
    <row r="6" spans="1:15" ht="21.75">
      <c r="A6" s="277"/>
      <c r="B6" s="278"/>
      <c r="C6" s="278"/>
      <c r="D6" s="297"/>
      <c r="E6" s="296"/>
      <c r="F6" s="296"/>
      <c r="G6" s="2">
        <v>1</v>
      </c>
      <c r="H6" s="2">
        <v>2</v>
      </c>
      <c r="I6" s="2">
        <v>3</v>
      </c>
      <c r="J6" s="2">
        <v>4</v>
      </c>
      <c r="K6" s="76">
        <v>5</v>
      </c>
      <c r="L6" s="76">
        <v>6</v>
      </c>
      <c r="M6" s="300"/>
      <c r="N6" s="296"/>
      <c r="O6" s="296"/>
    </row>
    <row r="7" spans="1:15" ht="21.75">
      <c r="A7" s="2">
        <v>1</v>
      </c>
      <c r="B7" s="3" t="s">
        <v>1046</v>
      </c>
      <c r="C7" s="3" t="s">
        <v>1047</v>
      </c>
      <c r="D7" s="2">
        <v>4</v>
      </c>
      <c r="E7" s="2" t="s">
        <v>1101</v>
      </c>
      <c r="F7" s="2"/>
      <c r="G7" s="2" t="s">
        <v>1101</v>
      </c>
      <c r="H7" s="2"/>
      <c r="I7" s="2"/>
      <c r="J7" s="2"/>
      <c r="K7" s="76"/>
      <c r="L7" s="76"/>
      <c r="M7" s="2" t="s">
        <v>1102</v>
      </c>
      <c r="N7" s="3" t="s">
        <v>1103</v>
      </c>
      <c r="O7" s="3" t="s">
        <v>1104</v>
      </c>
    </row>
    <row r="8" spans="1:15" ht="21.75">
      <c r="A8" s="2">
        <v>2</v>
      </c>
      <c r="B8" s="3" t="s">
        <v>1048</v>
      </c>
      <c r="C8" s="3" t="s">
        <v>1049</v>
      </c>
      <c r="D8" s="2">
        <v>4</v>
      </c>
      <c r="E8" s="2" t="s">
        <v>1101</v>
      </c>
      <c r="F8" s="2"/>
      <c r="G8" s="2"/>
      <c r="H8" s="2"/>
      <c r="I8" s="2"/>
      <c r="J8" s="2"/>
      <c r="K8" s="76"/>
      <c r="L8" s="76"/>
      <c r="M8" s="2" t="s">
        <v>1105</v>
      </c>
      <c r="N8" s="3" t="s">
        <v>1106</v>
      </c>
      <c r="O8" s="3" t="s">
        <v>1104</v>
      </c>
    </row>
    <row r="9" spans="1:15" ht="21.75">
      <c r="A9" s="2">
        <v>3</v>
      </c>
      <c r="B9" s="3" t="s">
        <v>1050</v>
      </c>
      <c r="C9" s="3" t="s">
        <v>1051</v>
      </c>
      <c r="D9" s="2">
        <v>4</v>
      </c>
      <c r="E9" s="2" t="s">
        <v>1101</v>
      </c>
      <c r="F9" s="2"/>
      <c r="G9" s="2"/>
      <c r="H9" s="2"/>
      <c r="I9" s="2"/>
      <c r="J9" s="2"/>
      <c r="K9" s="76"/>
      <c r="L9" s="76"/>
      <c r="M9" s="2" t="s">
        <v>1107</v>
      </c>
      <c r="N9" s="3" t="s">
        <v>1108</v>
      </c>
      <c r="O9" s="3" t="s">
        <v>1109</v>
      </c>
    </row>
    <row r="10" spans="1:15" ht="21.75">
      <c r="A10" s="2"/>
      <c r="B10" s="3"/>
      <c r="C10" s="3"/>
      <c r="D10" s="2"/>
      <c r="E10" s="2"/>
      <c r="F10" s="2"/>
      <c r="G10" s="2"/>
      <c r="H10" s="2"/>
      <c r="I10" s="2"/>
      <c r="J10" s="2"/>
      <c r="K10" s="76"/>
      <c r="L10" s="76"/>
      <c r="M10" s="2" t="s">
        <v>1110</v>
      </c>
      <c r="N10" s="3" t="s">
        <v>1111</v>
      </c>
      <c r="O10" s="3" t="s">
        <v>1109</v>
      </c>
    </row>
    <row r="11" spans="1:15" ht="21.75">
      <c r="A11" s="2">
        <v>4</v>
      </c>
      <c r="B11" s="3" t="s">
        <v>1070</v>
      </c>
      <c r="C11" s="3" t="s">
        <v>1071</v>
      </c>
      <c r="D11" s="2">
        <v>4</v>
      </c>
      <c r="E11" s="2"/>
      <c r="F11" s="2" t="s">
        <v>1101</v>
      </c>
      <c r="G11" s="2"/>
      <c r="H11" s="2"/>
      <c r="I11" s="2"/>
      <c r="J11" s="2"/>
      <c r="K11" s="76"/>
      <c r="L11" s="76"/>
      <c r="M11" s="2" t="s">
        <v>1107</v>
      </c>
      <c r="N11" s="3" t="s">
        <v>1108</v>
      </c>
      <c r="O11" s="3" t="s">
        <v>1109</v>
      </c>
    </row>
    <row r="12" spans="1:15" ht="21.75">
      <c r="A12" s="2">
        <v>5</v>
      </c>
      <c r="B12" s="3" t="s">
        <v>1066</v>
      </c>
      <c r="C12" s="3" t="s">
        <v>1067</v>
      </c>
      <c r="D12" s="2">
        <v>2</v>
      </c>
      <c r="E12" s="2" t="s">
        <v>1101</v>
      </c>
      <c r="F12" s="2"/>
      <c r="G12" s="2"/>
      <c r="H12" s="2"/>
      <c r="I12" s="2"/>
      <c r="J12" s="2" t="s">
        <v>1101</v>
      </c>
      <c r="K12" s="76"/>
      <c r="L12" s="76"/>
      <c r="M12" s="2" t="s">
        <v>1112</v>
      </c>
      <c r="N12" s="3" t="s">
        <v>1113</v>
      </c>
      <c r="O12" s="3"/>
    </row>
    <row r="13" spans="1:15" ht="21.75">
      <c r="A13" s="2">
        <v>6</v>
      </c>
      <c r="B13" s="3" t="s">
        <v>1084</v>
      </c>
      <c r="C13" s="3" t="s">
        <v>1085</v>
      </c>
      <c r="D13" s="2">
        <v>4</v>
      </c>
      <c r="E13" s="2"/>
      <c r="F13" s="2" t="s">
        <v>1101</v>
      </c>
      <c r="G13" s="2"/>
      <c r="H13" s="2"/>
      <c r="I13" s="2"/>
      <c r="J13" s="2"/>
      <c r="K13" s="76"/>
      <c r="L13" s="76"/>
      <c r="M13" s="2" t="s">
        <v>1143</v>
      </c>
      <c r="N13" s="3" t="s">
        <v>1144</v>
      </c>
      <c r="O13" s="3" t="s">
        <v>1145</v>
      </c>
    </row>
    <row r="14" spans="1:15" ht="21.75">
      <c r="A14" s="2"/>
      <c r="B14" s="3"/>
      <c r="C14" s="3"/>
      <c r="D14" s="2"/>
      <c r="E14" s="2"/>
      <c r="F14" s="2"/>
      <c r="G14" s="2"/>
      <c r="H14" s="2"/>
      <c r="I14" s="2"/>
      <c r="J14" s="2"/>
      <c r="K14" s="76"/>
      <c r="L14" s="76"/>
      <c r="M14" s="2" t="s">
        <v>1146</v>
      </c>
      <c r="N14" s="3" t="s">
        <v>1147</v>
      </c>
      <c r="O14" s="3" t="s">
        <v>1145</v>
      </c>
    </row>
    <row r="15" spans="1:15" ht="21.75">
      <c r="A15" s="2">
        <v>7</v>
      </c>
      <c r="B15" s="3" t="s">
        <v>1068</v>
      </c>
      <c r="C15" s="3" t="s">
        <v>1069</v>
      </c>
      <c r="D15" s="2">
        <v>4</v>
      </c>
      <c r="E15" s="2" t="s">
        <v>1101</v>
      </c>
      <c r="F15" s="2"/>
      <c r="G15" s="2"/>
      <c r="H15" s="2"/>
      <c r="I15" s="2"/>
      <c r="J15" s="2"/>
      <c r="K15" s="76"/>
      <c r="L15" s="76"/>
      <c r="M15" s="2" t="s">
        <v>1114</v>
      </c>
      <c r="N15" s="3" t="s">
        <v>1115</v>
      </c>
      <c r="O15" s="3" t="s">
        <v>1116</v>
      </c>
    </row>
    <row r="16" spans="1:15" ht="21.75">
      <c r="A16" s="2">
        <v>8</v>
      </c>
      <c r="B16" s="3" t="s">
        <v>1052</v>
      </c>
      <c r="C16" s="3" t="s">
        <v>1053</v>
      </c>
      <c r="D16" s="2">
        <v>4</v>
      </c>
      <c r="E16" s="2" t="s">
        <v>1117</v>
      </c>
      <c r="F16" s="2"/>
      <c r="G16" s="2"/>
      <c r="H16" s="2" t="s">
        <v>1117</v>
      </c>
      <c r="I16" s="2"/>
      <c r="J16" s="2"/>
      <c r="K16" s="76"/>
      <c r="L16" s="76"/>
      <c r="M16" s="2" t="s">
        <v>1118</v>
      </c>
      <c r="N16" s="3" t="s">
        <v>1119</v>
      </c>
      <c r="O16" s="3" t="s">
        <v>1120</v>
      </c>
    </row>
    <row r="17" spans="1:15" ht="21.75">
      <c r="A17" s="2"/>
      <c r="B17" s="3"/>
      <c r="C17" s="3"/>
      <c r="D17" s="2"/>
      <c r="E17" s="2"/>
      <c r="F17" s="2"/>
      <c r="G17" s="2"/>
      <c r="H17" s="2"/>
      <c r="I17" s="2"/>
      <c r="J17" s="2"/>
      <c r="K17" s="76"/>
      <c r="L17" s="76"/>
      <c r="M17" s="2"/>
      <c r="N17" s="3"/>
      <c r="O17" s="3" t="s">
        <v>347</v>
      </c>
    </row>
    <row r="18" spans="1:15" ht="21.75">
      <c r="A18" s="2"/>
      <c r="B18" s="3"/>
      <c r="C18" s="3"/>
      <c r="D18" s="2"/>
      <c r="E18" s="2"/>
      <c r="F18" s="2"/>
      <c r="G18" s="2"/>
      <c r="H18" s="2"/>
      <c r="I18" s="2"/>
      <c r="J18" s="2"/>
      <c r="K18" s="76"/>
      <c r="L18" s="76"/>
      <c r="M18" s="2"/>
      <c r="N18" s="3"/>
      <c r="O18" s="3" t="s">
        <v>348</v>
      </c>
    </row>
    <row r="19" spans="1:15" ht="21.75">
      <c r="A19" s="2">
        <v>9</v>
      </c>
      <c r="B19" s="3">
        <v>35072002</v>
      </c>
      <c r="C19" s="3" t="s">
        <v>1055</v>
      </c>
      <c r="D19" s="2">
        <v>4</v>
      </c>
      <c r="E19" s="2" t="s">
        <v>1117</v>
      </c>
      <c r="F19" s="2"/>
      <c r="G19" s="2"/>
      <c r="H19" s="2" t="s">
        <v>1117</v>
      </c>
      <c r="I19" s="2"/>
      <c r="J19" s="2"/>
      <c r="K19" s="76"/>
      <c r="L19" s="76"/>
      <c r="M19" s="2" t="s">
        <v>1121</v>
      </c>
      <c r="N19" s="3" t="s">
        <v>1119</v>
      </c>
      <c r="O19" s="3"/>
    </row>
    <row r="20" spans="1:15" ht="21.75">
      <c r="A20" s="2"/>
      <c r="B20" s="3"/>
      <c r="C20" s="3"/>
      <c r="D20" s="2"/>
      <c r="E20" s="2"/>
      <c r="F20" s="2"/>
      <c r="G20" s="2"/>
      <c r="H20" s="2"/>
      <c r="I20" s="2"/>
      <c r="J20" s="2"/>
      <c r="K20" s="76"/>
      <c r="L20" s="76"/>
      <c r="M20" s="2" t="s">
        <v>1122</v>
      </c>
      <c r="N20" s="3" t="s">
        <v>1123</v>
      </c>
      <c r="O20" s="3"/>
    </row>
    <row r="21" spans="1:15" ht="21.75">
      <c r="A21" s="2">
        <v>10</v>
      </c>
      <c r="B21" s="3" t="s">
        <v>1056</v>
      </c>
      <c r="C21" s="3" t="s">
        <v>1124</v>
      </c>
      <c r="D21" s="2"/>
      <c r="E21" s="2"/>
      <c r="F21" s="2"/>
      <c r="G21" s="2"/>
      <c r="H21" s="2"/>
      <c r="I21" s="2"/>
      <c r="J21" s="2"/>
      <c r="K21" s="76"/>
      <c r="L21" s="76"/>
      <c r="M21" s="2" t="s">
        <v>1122</v>
      </c>
      <c r="N21" s="3" t="s">
        <v>1123</v>
      </c>
      <c r="O21" s="3"/>
    </row>
    <row r="22" spans="1:15" ht="21.75">
      <c r="A22" s="2"/>
      <c r="B22" s="3"/>
      <c r="C22" s="3" t="s">
        <v>1125</v>
      </c>
      <c r="D22" s="2">
        <v>4</v>
      </c>
      <c r="E22" s="2" t="s">
        <v>1117</v>
      </c>
      <c r="F22" s="2"/>
      <c r="G22" s="2"/>
      <c r="H22" s="2"/>
      <c r="I22" s="2" t="s">
        <v>1117</v>
      </c>
      <c r="J22" s="2"/>
      <c r="K22" s="76"/>
      <c r="L22" s="76"/>
      <c r="M22" s="2"/>
      <c r="N22" s="3"/>
      <c r="O22" s="3"/>
    </row>
    <row r="23" spans="1:15" ht="26.25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193" t="s">
        <v>350</v>
      </c>
    </row>
    <row r="24" spans="1:15" ht="21.75">
      <c r="A24" s="2">
        <v>11</v>
      </c>
      <c r="B24" s="3" t="s">
        <v>1058</v>
      </c>
      <c r="C24" s="3" t="s">
        <v>1059</v>
      </c>
      <c r="D24" s="2">
        <v>4</v>
      </c>
      <c r="E24" s="2" t="s">
        <v>1117</v>
      </c>
      <c r="F24" s="2"/>
      <c r="G24" s="2" t="s">
        <v>1117</v>
      </c>
      <c r="H24" s="2"/>
      <c r="I24" s="2"/>
      <c r="J24" s="2"/>
      <c r="K24" s="76"/>
      <c r="L24" s="76"/>
      <c r="M24" s="2" t="s">
        <v>1122</v>
      </c>
      <c r="N24" s="3" t="s">
        <v>1123</v>
      </c>
      <c r="O24" s="3"/>
    </row>
    <row r="25" spans="1:15" ht="21.75">
      <c r="A25" s="2"/>
      <c r="B25" s="3"/>
      <c r="C25" s="3"/>
      <c r="D25" s="2"/>
      <c r="E25" s="2"/>
      <c r="F25" s="2"/>
      <c r="G25" s="2"/>
      <c r="H25" s="2"/>
      <c r="I25" s="2"/>
      <c r="J25" s="2"/>
      <c r="K25" s="76"/>
      <c r="L25" s="76"/>
      <c r="M25" s="2" t="s">
        <v>1126</v>
      </c>
      <c r="N25" s="3" t="s">
        <v>1127</v>
      </c>
      <c r="O25" s="3"/>
    </row>
    <row r="26" spans="1:15" ht="21.75">
      <c r="A26" s="2">
        <v>12</v>
      </c>
      <c r="B26" s="3" t="s">
        <v>1060</v>
      </c>
      <c r="C26" s="3" t="s">
        <v>1061</v>
      </c>
      <c r="D26" s="2">
        <v>4</v>
      </c>
      <c r="E26" s="2" t="s">
        <v>1117</v>
      </c>
      <c r="F26" s="2"/>
      <c r="G26" s="2"/>
      <c r="H26" s="2" t="s">
        <v>1117</v>
      </c>
      <c r="I26" s="2"/>
      <c r="J26" s="2"/>
      <c r="K26" s="76"/>
      <c r="L26" s="76"/>
      <c r="M26" s="2" t="s">
        <v>1128</v>
      </c>
      <c r="N26" s="3" t="s">
        <v>1129</v>
      </c>
      <c r="O26" s="3" t="s">
        <v>1116</v>
      </c>
    </row>
    <row r="27" spans="1:15" ht="21.75">
      <c r="A27" s="2">
        <v>13</v>
      </c>
      <c r="B27" s="3" t="s">
        <v>1062</v>
      </c>
      <c r="C27" s="3" t="s">
        <v>1130</v>
      </c>
      <c r="D27" s="2"/>
      <c r="E27" s="2"/>
      <c r="F27" s="2"/>
      <c r="G27" s="2"/>
      <c r="H27" s="2"/>
      <c r="I27" s="2"/>
      <c r="J27" s="2"/>
      <c r="K27" s="76"/>
      <c r="L27" s="76"/>
      <c r="M27" s="2" t="s">
        <v>1112</v>
      </c>
      <c r="N27" s="3" t="s">
        <v>1113</v>
      </c>
      <c r="O27" s="3"/>
    </row>
    <row r="28" spans="1:15" ht="21.75">
      <c r="A28" s="2"/>
      <c r="B28" s="3"/>
      <c r="C28" s="3" t="s">
        <v>1131</v>
      </c>
      <c r="D28" s="2">
        <v>3</v>
      </c>
      <c r="E28" s="2" t="s">
        <v>1117</v>
      </c>
      <c r="F28" s="2"/>
      <c r="G28" s="2"/>
      <c r="H28" s="2"/>
      <c r="I28" s="2" t="s">
        <v>1117</v>
      </c>
      <c r="J28" s="2"/>
      <c r="K28" s="76"/>
      <c r="L28" s="76"/>
      <c r="M28" s="2"/>
      <c r="N28" s="3"/>
      <c r="O28" s="3"/>
    </row>
    <row r="29" spans="1:15" ht="21.75">
      <c r="A29" s="2">
        <v>14</v>
      </c>
      <c r="B29" s="3" t="s">
        <v>1072</v>
      </c>
      <c r="C29" s="3" t="s">
        <v>1073</v>
      </c>
      <c r="D29" s="2">
        <v>5</v>
      </c>
      <c r="E29" s="2"/>
      <c r="F29" s="2" t="s">
        <v>1101</v>
      </c>
      <c r="G29" s="2"/>
      <c r="H29" s="2"/>
      <c r="I29" s="2"/>
      <c r="J29" s="2"/>
      <c r="K29" s="76"/>
      <c r="L29" s="76"/>
      <c r="M29" s="2" t="s">
        <v>1132</v>
      </c>
      <c r="N29" s="3" t="s">
        <v>1127</v>
      </c>
      <c r="O29" s="3"/>
    </row>
    <row r="30" spans="1:15" ht="21.75">
      <c r="A30" s="2"/>
      <c r="B30" s="3"/>
      <c r="C30" s="3"/>
      <c r="D30" s="2"/>
      <c r="E30" s="2"/>
      <c r="F30" s="2"/>
      <c r="G30" s="2"/>
      <c r="H30" s="2"/>
      <c r="I30" s="2"/>
      <c r="J30" s="2"/>
      <c r="K30" s="76"/>
      <c r="L30" s="76"/>
      <c r="M30" s="2" t="s">
        <v>1148</v>
      </c>
      <c r="N30" s="3" t="s">
        <v>1134</v>
      </c>
      <c r="O30" s="3"/>
    </row>
    <row r="31" spans="1:15" ht="21.75">
      <c r="A31" s="2"/>
      <c r="B31" s="3"/>
      <c r="C31" s="3"/>
      <c r="D31" s="2"/>
      <c r="E31" s="2"/>
      <c r="F31" s="2"/>
      <c r="G31" s="2"/>
      <c r="H31" s="2"/>
      <c r="I31" s="2"/>
      <c r="J31" s="2"/>
      <c r="K31" s="76"/>
      <c r="L31" s="76"/>
      <c r="M31" s="2" t="s">
        <v>1149</v>
      </c>
      <c r="N31" s="3" t="s">
        <v>1150</v>
      </c>
      <c r="O31" s="3"/>
    </row>
    <row r="32" spans="1:15" ht="21.75">
      <c r="A32" s="2"/>
      <c r="B32" s="3"/>
      <c r="C32" s="3"/>
      <c r="D32" s="2"/>
      <c r="E32" s="2"/>
      <c r="F32" s="2"/>
      <c r="G32" s="2"/>
      <c r="H32" s="2"/>
      <c r="I32" s="2"/>
      <c r="J32" s="2"/>
      <c r="K32" s="76"/>
      <c r="L32" s="76"/>
      <c r="M32" s="2" t="s">
        <v>1151</v>
      </c>
      <c r="N32" s="3" t="s">
        <v>1152</v>
      </c>
      <c r="O32" s="3"/>
    </row>
    <row r="33" spans="1:15" ht="21.75">
      <c r="A33" s="2"/>
      <c r="B33" s="3"/>
      <c r="C33" s="3"/>
      <c r="D33" s="2"/>
      <c r="E33" s="2"/>
      <c r="F33" s="2"/>
      <c r="G33" s="2"/>
      <c r="H33" s="2"/>
      <c r="I33" s="2"/>
      <c r="J33" s="2"/>
      <c r="K33" s="76"/>
      <c r="L33" s="76"/>
      <c r="M33" s="2" t="s">
        <v>1153</v>
      </c>
      <c r="N33" s="3" t="s">
        <v>1154</v>
      </c>
      <c r="O33" s="3"/>
    </row>
    <row r="34" spans="1:15" ht="21.75">
      <c r="A34" s="2">
        <v>15</v>
      </c>
      <c r="B34" s="3" t="s">
        <v>1074</v>
      </c>
      <c r="C34" s="3" t="s">
        <v>1075</v>
      </c>
      <c r="D34" s="2">
        <v>5</v>
      </c>
      <c r="E34" s="2"/>
      <c r="F34" s="2" t="s">
        <v>1101</v>
      </c>
      <c r="G34" s="2"/>
      <c r="H34" s="2"/>
      <c r="I34" s="2" t="s">
        <v>1117</v>
      </c>
      <c r="J34" s="2"/>
      <c r="K34" s="76"/>
      <c r="L34" s="76"/>
      <c r="M34" s="2" t="s">
        <v>1155</v>
      </c>
      <c r="N34" s="3" t="s">
        <v>1123</v>
      </c>
      <c r="O34" s="3"/>
    </row>
    <row r="35" spans="1:15" ht="21.75">
      <c r="A35" s="2"/>
      <c r="B35" s="3"/>
      <c r="C35" s="3"/>
      <c r="D35" s="2"/>
      <c r="E35" s="2"/>
      <c r="F35" s="2"/>
      <c r="G35" s="2"/>
      <c r="H35" s="2"/>
      <c r="I35" s="2"/>
      <c r="J35" s="2"/>
      <c r="K35" s="76"/>
      <c r="L35" s="76"/>
      <c r="M35" s="2" t="s">
        <v>1126</v>
      </c>
      <c r="N35" s="3" t="s">
        <v>1127</v>
      </c>
      <c r="O35" s="3"/>
    </row>
    <row r="36" spans="1:15" ht="21.75">
      <c r="A36" s="2"/>
      <c r="B36" s="3"/>
      <c r="C36" s="3"/>
      <c r="D36" s="2"/>
      <c r="E36" s="2"/>
      <c r="F36" s="2"/>
      <c r="G36" s="2"/>
      <c r="H36" s="2"/>
      <c r="I36" s="2"/>
      <c r="J36" s="2"/>
      <c r="K36" s="76"/>
      <c r="L36" s="76"/>
      <c r="M36" s="2" t="s">
        <v>1135</v>
      </c>
      <c r="N36" s="3" t="s">
        <v>1134</v>
      </c>
      <c r="O36" s="3"/>
    </row>
    <row r="37" spans="1:15" ht="21.75">
      <c r="A37" s="2"/>
      <c r="B37" s="3"/>
      <c r="C37" s="3"/>
      <c r="D37" s="2"/>
      <c r="E37" s="2"/>
      <c r="F37" s="2"/>
      <c r="G37" s="2"/>
      <c r="H37" s="2"/>
      <c r="I37" s="2"/>
      <c r="J37" s="2"/>
      <c r="K37" s="76"/>
      <c r="L37" s="76"/>
      <c r="M37" s="2" t="s">
        <v>1156</v>
      </c>
      <c r="N37" s="3" t="s">
        <v>1157</v>
      </c>
      <c r="O37" s="3"/>
    </row>
    <row r="38" spans="1:15" ht="21.75">
      <c r="A38" s="2">
        <v>16</v>
      </c>
      <c r="B38" s="3" t="s">
        <v>1076</v>
      </c>
      <c r="C38" s="3" t="s">
        <v>1077</v>
      </c>
      <c r="D38" s="2">
        <v>5</v>
      </c>
      <c r="E38" s="4"/>
      <c r="F38" s="2" t="s">
        <v>1117</v>
      </c>
      <c r="G38" s="2"/>
      <c r="H38" s="2"/>
      <c r="I38" s="2" t="s">
        <v>1117</v>
      </c>
      <c r="J38" s="2"/>
      <c r="K38" s="76"/>
      <c r="L38" s="76"/>
      <c r="M38" s="2" t="s">
        <v>1136</v>
      </c>
      <c r="N38" s="3" t="s">
        <v>1123</v>
      </c>
      <c r="O38" s="3"/>
    </row>
    <row r="39" spans="1:15" ht="21.75">
      <c r="A39" s="2"/>
      <c r="B39" s="3"/>
      <c r="C39" s="3"/>
      <c r="D39" s="2"/>
      <c r="E39" s="2"/>
      <c r="F39" s="2"/>
      <c r="G39" s="2"/>
      <c r="H39" s="2"/>
      <c r="I39" s="2"/>
      <c r="J39" s="2"/>
      <c r="K39" s="76"/>
      <c r="L39" s="76"/>
      <c r="M39" s="2" t="s">
        <v>1126</v>
      </c>
      <c r="N39" s="3" t="s">
        <v>1127</v>
      </c>
      <c r="O39" s="3"/>
    </row>
    <row r="40" spans="1:15" ht="21.75">
      <c r="A40" s="2"/>
      <c r="B40" s="3"/>
      <c r="C40" s="3"/>
      <c r="D40" s="2"/>
      <c r="E40" s="2"/>
      <c r="F40" s="2"/>
      <c r="G40" s="2"/>
      <c r="H40" s="2"/>
      <c r="I40" s="2"/>
      <c r="J40" s="2"/>
      <c r="K40" s="76"/>
      <c r="L40" s="76"/>
      <c r="M40" s="2" t="s">
        <v>1135</v>
      </c>
      <c r="N40" s="3" t="s">
        <v>1134</v>
      </c>
      <c r="O40" s="3"/>
    </row>
    <row r="41" spans="1:15" ht="21.75">
      <c r="A41" s="2"/>
      <c r="B41" s="3"/>
      <c r="C41" s="3"/>
      <c r="D41" s="2"/>
      <c r="E41" s="2"/>
      <c r="F41" s="2"/>
      <c r="G41" s="2"/>
      <c r="H41" s="2"/>
      <c r="I41" s="2"/>
      <c r="J41" s="2"/>
      <c r="K41" s="76"/>
      <c r="L41" s="76"/>
      <c r="M41" s="2" t="s">
        <v>1156</v>
      </c>
      <c r="N41" s="3" t="s">
        <v>1157</v>
      </c>
      <c r="O41" s="3"/>
    </row>
    <row r="42" spans="1:15" ht="21.75">
      <c r="A42" s="2"/>
      <c r="B42" s="3"/>
      <c r="C42" s="3"/>
      <c r="D42" s="2"/>
      <c r="E42" s="2"/>
      <c r="F42" s="2"/>
      <c r="G42" s="2"/>
      <c r="H42" s="2"/>
      <c r="I42" s="2"/>
      <c r="J42" s="2"/>
      <c r="K42" s="76"/>
      <c r="L42" s="76"/>
      <c r="M42" s="2"/>
      <c r="N42" s="3"/>
      <c r="O42" s="3"/>
    </row>
    <row r="43" spans="1:15" ht="21.75">
      <c r="A43" s="2"/>
      <c r="B43" s="3"/>
      <c r="C43" s="3"/>
      <c r="D43" s="2"/>
      <c r="E43" s="102"/>
      <c r="F43" s="2"/>
      <c r="G43" s="2"/>
      <c r="H43" s="2"/>
      <c r="I43" s="2"/>
      <c r="J43" s="2"/>
      <c r="K43" s="76"/>
      <c r="L43" s="76"/>
      <c r="M43" s="2"/>
      <c r="N43" s="3"/>
      <c r="O43" s="3"/>
    </row>
    <row r="44" spans="1:15" ht="21.75">
      <c r="A44" s="2"/>
      <c r="B44" s="3"/>
      <c r="C44" s="3"/>
      <c r="D44" s="2"/>
      <c r="E44" s="102"/>
      <c r="F44" s="2"/>
      <c r="G44" s="2"/>
      <c r="H44" s="2"/>
      <c r="I44" s="2"/>
      <c r="J44" s="2"/>
      <c r="K44" s="76"/>
      <c r="L44" s="76"/>
      <c r="M44" s="2"/>
      <c r="N44" s="3"/>
      <c r="O44" s="3"/>
    </row>
    <row r="45" spans="1:15" ht="26.25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194" t="s">
        <v>349</v>
      </c>
    </row>
    <row r="46" spans="1:15" ht="21.75">
      <c r="A46" s="9">
        <v>17</v>
      </c>
      <c r="B46" s="9" t="s">
        <v>1078</v>
      </c>
      <c r="C46" s="15" t="s">
        <v>1079</v>
      </c>
      <c r="D46" s="9">
        <v>5</v>
      </c>
      <c r="F46" s="9" t="s">
        <v>1117</v>
      </c>
      <c r="G46" s="9"/>
      <c r="H46" s="9"/>
      <c r="I46" s="9" t="s">
        <v>1117</v>
      </c>
      <c r="J46" s="9"/>
      <c r="K46" s="192"/>
      <c r="L46" s="192"/>
      <c r="M46" s="9" t="s">
        <v>1135</v>
      </c>
      <c r="N46" s="15" t="s">
        <v>1134</v>
      </c>
      <c r="O46" s="15"/>
    </row>
    <row r="47" spans="1:15" ht="21.75">
      <c r="A47" s="2"/>
      <c r="B47" s="2"/>
      <c r="C47" s="3"/>
      <c r="D47" s="2"/>
      <c r="E47" s="2"/>
      <c r="F47" s="2"/>
      <c r="G47" s="2"/>
      <c r="H47" s="2"/>
      <c r="I47" s="2"/>
      <c r="J47" s="2"/>
      <c r="K47" s="76"/>
      <c r="L47" s="76"/>
      <c r="M47" s="2" t="s">
        <v>1158</v>
      </c>
      <c r="N47" s="3" t="s">
        <v>1187</v>
      </c>
      <c r="O47" s="3"/>
    </row>
    <row r="48" spans="1:15" ht="21.75">
      <c r="A48" s="2"/>
      <c r="B48" s="2"/>
      <c r="C48" s="3"/>
      <c r="D48" s="2"/>
      <c r="E48" s="2"/>
      <c r="F48" s="2"/>
      <c r="G48" s="2"/>
      <c r="H48" s="2"/>
      <c r="I48" s="2"/>
      <c r="J48" s="2"/>
      <c r="K48" s="76"/>
      <c r="L48" s="76"/>
      <c r="M48" s="2" t="s">
        <v>1159</v>
      </c>
      <c r="N48" s="3" t="s">
        <v>1160</v>
      </c>
      <c r="O48" s="3"/>
    </row>
    <row r="49" spans="1:15" ht="21.75">
      <c r="A49" s="2"/>
      <c r="B49" s="2"/>
      <c r="C49" s="3"/>
      <c r="D49" s="2"/>
      <c r="E49" s="2"/>
      <c r="F49" s="2"/>
      <c r="G49" s="2"/>
      <c r="H49" s="2"/>
      <c r="I49" s="2"/>
      <c r="J49" s="2"/>
      <c r="K49" s="76"/>
      <c r="L49" s="76"/>
      <c r="M49" s="2" t="s">
        <v>1161</v>
      </c>
      <c r="N49" s="3" t="s">
        <v>1162</v>
      </c>
      <c r="O49" s="3"/>
    </row>
    <row r="50" spans="1:15" ht="21.75">
      <c r="A50" s="2"/>
      <c r="B50" s="2"/>
      <c r="C50" s="3"/>
      <c r="D50" s="2"/>
      <c r="E50" s="2"/>
      <c r="F50" s="2"/>
      <c r="G50" s="2"/>
      <c r="H50" s="2"/>
      <c r="I50" s="2"/>
      <c r="J50" s="2"/>
      <c r="K50" s="76"/>
      <c r="L50" s="76"/>
      <c r="M50" s="2" t="s">
        <v>1163</v>
      </c>
      <c r="N50" s="3" t="s">
        <v>1164</v>
      </c>
      <c r="O50" s="3"/>
    </row>
    <row r="51" spans="1:15" ht="21.75">
      <c r="A51" s="2">
        <v>18</v>
      </c>
      <c r="B51" s="2" t="s">
        <v>1080</v>
      </c>
      <c r="C51" s="3" t="s">
        <v>1081</v>
      </c>
      <c r="D51" s="2">
        <v>5</v>
      </c>
      <c r="F51" s="2" t="s">
        <v>1117</v>
      </c>
      <c r="G51" s="2"/>
      <c r="H51" s="2"/>
      <c r="I51" s="2" t="s">
        <v>1117</v>
      </c>
      <c r="J51" s="2"/>
      <c r="K51" s="76"/>
      <c r="L51" s="76"/>
      <c r="M51" s="2" t="s">
        <v>1136</v>
      </c>
      <c r="N51" s="3" t="s">
        <v>1123</v>
      </c>
      <c r="O51" s="3"/>
    </row>
    <row r="52" spans="1:15" ht="21.75">
      <c r="A52" s="2"/>
      <c r="B52" s="2"/>
      <c r="C52" s="3"/>
      <c r="D52" s="2"/>
      <c r="E52" s="2"/>
      <c r="F52" s="2"/>
      <c r="G52" s="2"/>
      <c r="H52" s="2"/>
      <c r="I52" s="2"/>
      <c r="J52" s="2"/>
      <c r="K52" s="76"/>
      <c r="L52" s="76"/>
      <c r="M52" s="2" t="s">
        <v>1126</v>
      </c>
      <c r="N52" s="3" t="s">
        <v>1127</v>
      </c>
      <c r="O52" s="3"/>
    </row>
    <row r="53" spans="1:15" ht="21.75">
      <c r="A53" s="2"/>
      <c r="B53" s="2"/>
      <c r="C53" s="3"/>
      <c r="D53" s="2"/>
      <c r="E53" s="2"/>
      <c r="F53" s="2"/>
      <c r="G53" s="2"/>
      <c r="H53" s="2"/>
      <c r="I53" s="2"/>
      <c r="J53" s="2"/>
      <c r="K53" s="76"/>
      <c r="L53" s="76"/>
      <c r="M53" s="2" t="s">
        <v>1135</v>
      </c>
      <c r="N53" s="3" t="s">
        <v>1134</v>
      </c>
      <c r="O53" s="3"/>
    </row>
    <row r="54" spans="1:15" ht="21.75">
      <c r="A54" s="2"/>
      <c r="B54" s="2"/>
      <c r="C54" s="3"/>
      <c r="D54" s="2"/>
      <c r="E54" s="2"/>
      <c r="F54" s="2"/>
      <c r="G54" s="2"/>
      <c r="H54" s="2"/>
      <c r="I54" s="2"/>
      <c r="J54" s="2"/>
      <c r="K54" s="76"/>
      <c r="L54" s="76"/>
      <c r="M54" s="2" t="s">
        <v>1156</v>
      </c>
      <c r="N54" s="3" t="s">
        <v>1157</v>
      </c>
      <c r="O54" s="3"/>
    </row>
    <row r="55" spans="1:15" ht="21.75">
      <c r="A55" s="2">
        <v>19</v>
      </c>
      <c r="B55" s="2" t="s">
        <v>1082</v>
      </c>
      <c r="C55" s="3" t="s">
        <v>1083</v>
      </c>
      <c r="D55" s="2">
        <v>5</v>
      </c>
      <c r="E55" s="2"/>
      <c r="F55" s="2" t="s">
        <v>1117</v>
      </c>
      <c r="G55" s="2"/>
      <c r="H55" s="2"/>
      <c r="I55" s="2"/>
      <c r="J55" s="2" t="s">
        <v>1117</v>
      </c>
      <c r="K55" s="76"/>
      <c r="L55" s="76"/>
      <c r="M55" s="2" t="s">
        <v>1126</v>
      </c>
      <c r="N55" s="3" t="s">
        <v>1127</v>
      </c>
      <c r="O55" s="3"/>
    </row>
    <row r="56" spans="1:15" ht="21.75">
      <c r="A56" s="2"/>
      <c r="B56" s="2"/>
      <c r="C56" s="3"/>
      <c r="D56" s="2"/>
      <c r="E56" s="2"/>
      <c r="F56" s="2"/>
      <c r="G56" s="2"/>
      <c r="H56" s="2"/>
      <c r="I56" s="2"/>
      <c r="J56" s="2"/>
      <c r="K56" s="76"/>
      <c r="L56" s="76"/>
      <c r="M56" s="2" t="s">
        <v>1135</v>
      </c>
      <c r="N56" s="3" t="s">
        <v>1134</v>
      </c>
      <c r="O56" s="3"/>
    </row>
    <row r="57" spans="1:15" ht="21.75">
      <c r="A57" s="2"/>
      <c r="B57" s="2"/>
      <c r="C57" s="3"/>
      <c r="D57" s="2"/>
      <c r="E57" s="2"/>
      <c r="F57" s="2"/>
      <c r="G57" s="2"/>
      <c r="H57" s="2"/>
      <c r="I57" s="2"/>
      <c r="J57" s="2"/>
      <c r="K57" s="76"/>
      <c r="L57" s="76"/>
      <c r="M57" s="2" t="s">
        <v>1165</v>
      </c>
      <c r="N57" s="3" t="s">
        <v>1166</v>
      </c>
      <c r="O57" s="3"/>
    </row>
    <row r="58" spans="1:15" ht="21.75">
      <c r="A58" s="2">
        <v>20</v>
      </c>
      <c r="B58" s="2" t="s">
        <v>1064</v>
      </c>
      <c r="C58" s="105" t="s">
        <v>1065</v>
      </c>
      <c r="D58" s="2">
        <v>4</v>
      </c>
      <c r="E58" s="2" t="s">
        <v>1117</v>
      </c>
      <c r="F58" s="2"/>
      <c r="G58" s="2" t="s">
        <v>1117</v>
      </c>
      <c r="H58" s="2"/>
      <c r="I58" s="2"/>
      <c r="J58" s="2"/>
      <c r="K58" s="76"/>
      <c r="L58" s="76"/>
      <c r="M58" s="2" t="s">
        <v>1136</v>
      </c>
      <c r="N58" s="3" t="s">
        <v>1123</v>
      </c>
      <c r="O58" s="3"/>
    </row>
    <row r="59" spans="1:15" s="82" customFormat="1" ht="21.75">
      <c r="A59" s="84"/>
      <c r="B59" s="84"/>
      <c r="C59" s="104"/>
      <c r="D59" s="84"/>
      <c r="E59" s="84"/>
      <c r="F59" s="84"/>
      <c r="G59" s="84"/>
      <c r="H59" s="84"/>
      <c r="I59" s="84"/>
      <c r="J59" s="84"/>
      <c r="K59" s="76"/>
      <c r="L59" s="76"/>
      <c r="M59" s="2" t="s">
        <v>1126</v>
      </c>
      <c r="N59" s="3" t="s">
        <v>1127</v>
      </c>
      <c r="O59" s="104"/>
    </row>
    <row r="60" spans="1:15" s="82" customFormat="1" ht="21.75">
      <c r="A60" s="84"/>
      <c r="B60" s="84"/>
      <c r="C60" s="104"/>
      <c r="D60" s="84"/>
      <c r="E60" s="84"/>
      <c r="F60" s="84"/>
      <c r="G60" s="84"/>
      <c r="H60" s="84"/>
      <c r="I60" s="84"/>
      <c r="J60" s="84"/>
      <c r="K60" s="76"/>
      <c r="L60" s="76"/>
      <c r="M60" s="2" t="s">
        <v>1149</v>
      </c>
      <c r="N60" s="3" t="s">
        <v>1150</v>
      </c>
      <c r="O60" s="104"/>
    </row>
    <row r="61" spans="1:15" s="82" customFormat="1" ht="21.75">
      <c r="A61" s="84"/>
      <c r="B61" s="84"/>
      <c r="C61" s="104"/>
      <c r="D61" s="84"/>
      <c r="E61" s="84"/>
      <c r="F61" s="84"/>
      <c r="G61" s="84"/>
      <c r="H61" s="84"/>
      <c r="I61" s="84"/>
      <c r="J61" s="84"/>
      <c r="K61" s="76"/>
      <c r="L61" s="76"/>
      <c r="M61" s="2" t="s">
        <v>1151</v>
      </c>
      <c r="N61" s="3" t="s">
        <v>1152</v>
      </c>
      <c r="O61" s="104"/>
    </row>
    <row r="62" spans="1:15" s="82" customFormat="1" ht="21.75">
      <c r="A62" s="84"/>
      <c r="B62" s="84"/>
      <c r="C62" s="104"/>
      <c r="D62" s="84"/>
      <c r="E62" s="84"/>
      <c r="F62" s="84"/>
      <c r="G62" s="84"/>
      <c r="H62" s="84"/>
      <c r="I62" s="84"/>
      <c r="J62" s="84"/>
      <c r="K62" s="76"/>
      <c r="L62" s="76"/>
      <c r="M62" s="2" t="s">
        <v>1156</v>
      </c>
      <c r="N62" s="3" t="s">
        <v>1157</v>
      </c>
      <c r="O62" s="104"/>
    </row>
    <row r="63" spans="1:15" s="82" customFormat="1" ht="21.75">
      <c r="A63" s="84"/>
      <c r="B63" s="84"/>
      <c r="C63" s="104"/>
      <c r="D63" s="84"/>
      <c r="E63" s="84"/>
      <c r="F63" s="84"/>
      <c r="G63" s="84"/>
      <c r="H63" s="84"/>
      <c r="I63" s="84"/>
      <c r="J63" s="84"/>
      <c r="K63" s="76"/>
      <c r="L63" s="76"/>
      <c r="M63" s="2" t="s">
        <v>1158</v>
      </c>
      <c r="N63" s="3" t="s">
        <v>1187</v>
      </c>
      <c r="O63" s="104"/>
    </row>
    <row r="64" spans="1:15" ht="21.75">
      <c r="A64" s="3"/>
      <c r="B64" s="3"/>
      <c r="C64" s="3"/>
      <c r="D64" s="3"/>
      <c r="E64" s="3"/>
      <c r="F64" s="3"/>
      <c r="G64" s="3"/>
      <c r="H64" s="3"/>
      <c r="I64" s="3"/>
      <c r="J64" s="3"/>
      <c r="K64" s="195"/>
      <c r="L64" s="195"/>
      <c r="M64" s="2" t="s">
        <v>1159</v>
      </c>
      <c r="N64" s="3" t="s">
        <v>1160</v>
      </c>
      <c r="O64" s="3"/>
    </row>
    <row r="65" spans="1:15" ht="21.75">
      <c r="A65" s="3"/>
      <c r="B65" s="3"/>
      <c r="C65" s="3"/>
      <c r="D65" s="3"/>
      <c r="E65" s="3"/>
      <c r="F65" s="3"/>
      <c r="G65" s="3"/>
      <c r="H65" s="3"/>
      <c r="I65" s="3"/>
      <c r="J65" s="3"/>
      <c r="K65" s="195"/>
      <c r="L65" s="195"/>
      <c r="M65" s="2" t="s">
        <v>1163</v>
      </c>
      <c r="N65" s="3" t="s">
        <v>1164</v>
      </c>
      <c r="O65" s="3"/>
    </row>
  </sheetData>
  <mergeCells count="20">
    <mergeCell ref="A1:N1"/>
    <mergeCell ref="D2:L2"/>
    <mergeCell ref="M2:O2"/>
    <mergeCell ref="D3:L3"/>
    <mergeCell ref="K4:L4"/>
    <mergeCell ref="M4:M6"/>
    <mergeCell ref="A4:A6"/>
    <mergeCell ref="B4:B6"/>
    <mergeCell ref="C4:C6"/>
    <mergeCell ref="E4:F4"/>
    <mergeCell ref="A23:N23"/>
    <mergeCell ref="A45:N45"/>
    <mergeCell ref="N4:N6"/>
    <mergeCell ref="O4:O6"/>
    <mergeCell ref="D5:D6"/>
    <mergeCell ref="E5:E6"/>
    <mergeCell ref="F5:F6"/>
    <mergeCell ref="G5:L5"/>
    <mergeCell ref="G4:H4"/>
    <mergeCell ref="I4:J4"/>
  </mergeCells>
  <printOptions horizontalCentered="1"/>
  <pageMargins left="0.35433070866141736" right="0.15748031496062992" top="0.984251968503937" bottom="0.787401574803149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F1">
      <selection activeCell="M20" sqref="M20"/>
    </sheetView>
  </sheetViews>
  <sheetFormatPr defaultColWidth="9.140625" defaultRowHeight="21.75"/>
  <cols>
    <col min="1" max="1" width="5.421875" style="0" customWidth="1"/>
    <col min="3" max="3" width="31.00390625" style="0" customWidth="1"/>
    <col min="4" max="4" width="11.14062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1" width="8.8515625" style="0" customWidth="1"/>
    <col min="12" max="12" width="8.421875" style="0" customWidth="1"/>
  </cols>
  <sheetData>
    <row r="1" spans="1:13" ht="26.25">
      <c r="A1" s="279" t="s">
        <v>1167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5" t="s">
        <v>351</v>
      </c>
    </row>
    <row r="2" spans="1:13" ht="23.25" customHeight="1">
      <c r="A2" s="260" t="s">
        <v>615</v>
      </c>
      <c r="B2" s="260"/>
      <c r="C2" s="260"/>
      <c r="D2" s="260"/>
      <c r="E2" s="260" t="s">
        <v>1168</v>
      </c>
      <c r="F2" s="260"/>
      <c r="G2" s="260"/>
      <c r="H2" s="260"/>
      <c r="I2" s="260" t="s">
        <v>1179</v>
      </c>
      <c r="J2" s="260"/>
      <c r="K2" s="260"/>
      <c r="L2" s="260"/>
      <c r="M2" s="260"/>
    </row>
    <row r="3" spans="5:8" ht="21.75">
      <c r="E3" s="261"/>
      <c r="F3" s="261"/>
      <c r="G3" s="261"/>
      <c r="H3" s="261"/>
    </row>
    <row r="4" spans="1:13" ht="21.75">
      <c r="A4" s="297" t="s">
        <v>602</v>
      </c>
      <c r="B4" s="296" t="s">
        <v>1169</v>
      </c>
      <c r="C4" s="296" t="s">
        <v>1096</v>
      </c>
      <c r="D4" s="296" t="s">
        <v>1031</v>
      </c>
      <c r="E4" s="296" t="s">
        <v>153</v>
      </c>
      <c r="F4" s="297" t="s">
        <v>1170</v>
      </c>
      <c r="G4" s="298" t="s">
        <v>1171</v>
      </c>
      <c r="H4" s="298"/>
      <c r="I4" s="297" t="s">
        <v>1172</v>
      </c>
      <c r="J4" s="301" t="s">
        <v>1173</v>
      </c>
      <c r="K4" s="297" t="s">
        <v>1174</v>
      </c>
      <c r="L4" s="297" t="s">
        <v>1175</v>
      </c>
      <c r="M4" s="297" t="s">
        <v>1176</v>
      </c>
    </row>
    <row r="5" spans="1:13" ht="21.75">
      <c r="A5" s="297"/>
      <c r="B5" s="296"/>
      <c r="C5" s="296"/>
      <c r="D5" s="296"/>
      <c r="E5" s="296"/>
      <c r="F5" s="297"/>
      <c r="G5" s="298" t="s">
        <v>1100</v>
      </c>
      <c r="H5" s="298"/>
      <c r="I5" s="297"/>
      <c r="J5" s="301"/>
      <c r="K5" s="297"/>
      <c r="L5" s="297"/>
      <c r="M5" s="297"/>
    </row>
    <row r="6" spans="1:13" ht="21.75">
      <c r="A6" s="297"/>
      <c r="B6" s="296"/>
      <c r="C6" s="296"/>
      <c r="D6" s="296"/>
      <c r="E6" s="296"/>
      <c r="F6" s="297"/>
      <c r="G6" s="2" t="s">
        <v>1177</v>
      </c>
      <c r="H6" s="2" t="s">
        <v>1178</v>
      </c>
      <c r="I6" s="297"/>
      <c r="J6" s="301"/>
      <c r="K6" s="297"/>
      <c r="L6" s="297"/>
      <c r="M6" s="297"/>
    </row>
    <row r="7" spans="1:13" ht="21.75">
      <c r="A7" s="2">
        <v>1</v>
      </c>
      <c r="B7" s="2" t="s">
        <v>1139</v>
      </c>
      <c r="C7" s="3" t="s">
        <v>1140</v>
      </c>
      <c r="D7" s="2" t="s">
        <v>1137</v>
      </c>
      <c r="E7" s="3" t="s">
        <v>1138</v>
      </c>
      <c r="F7" s="2">
        <v>1</v>
      </c>
      <c r="G7" s="2" t="s">
        <v>1101</v>
      </c>
      <c r="H7" s="2"/>
      <c r="I7" s="2">
        <v>1</v>
      </c>
      <c r="J7" s="2">
        <v>40</v>
      </c>
      <c r="K7" s="2">
        <v>40</v>
      </c>
      <c r="L7" s="2">
        <v>40</v>
      </c>
      <c r="M7" s="2"/>
    </row>
    <row r="8" spans="1:13" ht="21.75">
      <c r="A8" s="2"/>
      <c r="B8" s="3"/>
      <c r="C8" s="3"/>
      <c r="D8" s="2" t="s">
        <v>1062</v>
      </c>
      <c r="E8" s="3" t="s">
        <v>1130</v>
      </c>
      <c r="F8" s="2">
        <v>2</v>
      </c>
      <c r="G8" s="2"/>
      <c r="H8" s="2" t="s">
        <v>1101</v>
      </c>
      <c r="I8" s="2">
        <v>1</v>
      </c>
      <c r="J8" s="2">
        <v>40</v>
      </c>
      <c r="K8" s="2">
        <v>40</v>
      </c>
      <c r="L8" s="2">
        <v>60</v>
      </c>
      <c r="M8" s="2"/>
    </row>
    <row r="9" spans="1:13" ht="21.75">
      <c r="A9" s="2"/>
      <c r="B9" s="3"/>
      <c r="C9" s="3"/>
      <c r="D9" s="2"/>
      <c r="E9" s="3" t="s">
        <v>1131</v>
      </c>
      <c r="F9" s="2"/>
      <c r="G9" s="2"/>
      <c r="H9" s="2"/>
      <c r="I9" s="2"/>
      <c r="J9" s="2"/>
      <c r="K9" s="2"/>
      <c r="L9" s="2"/>
      <c r="M9" s="3"/>
    </row>
    <row r="10" spans="1:13" ht="21.75">
      <c r="A10" s="2"/>
      <c r="B10" s="3"/>
      <c r="C10" s="3"/>
      <c r="D10" s="2" t="s">
        <v>1072</v>
      </c>
      <c r="E10" s="3" t="s">
        <v>1073</v>
      </c>
      <c r="F10" s="2">
        <v>1</v>
      </c>
      <c r="G10" s="2" t="s">
        <v>1101</v>
      </c>
      <c r="H10" s="2"/>
      <c r="I10" s="2">
        <v>2</v>
      </c>
      <c r="J10" s="2">
        <v>20</v>
      </c>
      <c r="K10" s="2">
        <v>40</v>
      </c>
      <c r="L10" s="2">
        <v>20</v>
      </c>
      <c r="M10" s="2">
        <v>120</v>
      </c>
    </row>
    <row r="11" spans="1:13" ht="21.75">
      <c r="A11" s="2">
        <v>2</v>
      </c>
      <c r="B11" s="2" t="s">
        <v>1121</v>
      </c>
      <c r="C11" s="3" t="s">
        <v>1119</v>
      </c>
      <c r="D11" s="2" t="s">
        <v>1052</v>
      </c>
      <c r="E11" s="3" t="s">
        <v>1053</v>
      </c>
      <c r="F11" s="2">
        <v>1</v>
      </c>
      <c r="G11" s="2"/>
      <c r="H11" s="2" t="s">
        <v>1101</v>
      </c>
      <c r="I11" s="2">
        <v>2</v>
      </c>
      <c r="J11" s="2">
        <v>20</v>
      </c>
      <c r="K11" s="2">
        <v>40</v>
      </c>
      <c r="L11" s="2">
        <v>160</v>
      </c>
      <c r="M11" s="2"/>
    </row>
    <row r="12" spans="1:13" ht="21.75">
      <c r="A12" s="2"/>
      <c r="B12" s="3"/>
      <c r="C12" s="3"/>
      <c r="D12" s="2">
        <v>35072002</v>
      </c>
      <c r="E12" s="3" t="s">
        <v>1055</v>
      </c>
      <c r="F12" s="2">
        <v>2</v>
      </c>
      <c r="G12" s="2"/>
      <c r="H12" s="2" t="s">
        <v>1101</v>
      </c>
      <c r="I12" s="2">
        <v>2</v>
      </c>
      <c r="J12" s="2">
        <v>20</v>
      </c>
      <c r="K12" s="2">
        <v>40</v>
      </c>
      <c r="L12" s="2">
        <v>40</v>
      </c>
      <c r="M12" s="2">
        <v>200</v>
      </c>
    </row>
    <row r="13" spans="1:13" ht="21.75">
      <c r="A13" s="2"/>
      <c r="B13" s="3"/>
      <c r="C13" s="3"/>
      <c r="D13" s="2"/>
      <c r="E13" s="3"/>
      <c r="F13" s="2"/>
      <c r="G13" s="2"/>
      <c r="H13" s="2"/>
      <c r="I13" s="2"/>
      <c r="J13" s="2"/>
      <c r="K13" s="2"/>
      <c r="L13" s="2"/>
      <c r="M13" s="3"/>
    </row>
    <row r="14" spans="1:13" ht="21.75">
      <c r="A14" s="2">
        <v>3</v>
      </c>
      <c r="B14" s="2" t="s">
        <v>1122</v>
      </c>
      <c r="C14" s="3" t="s">
        <v>1123</v>
      </c>
      <c r="D14" s="2">
        <v>35072002</v>
      </c>
      <c r="E14" s="3" t="s">
        <v>1055</v>
      </c>
      <c r="F14" s="2">
        <v>1</v>
      </c>
      <c r="G14" s="2"/>
      <c r="H14" s="2" t="s">
        <v>1101</v>
      </c>
      <c r="I14" s="2">
        <v>2</v>
      </c>
      <c r="J14" s="2">
        <v>20</v>
      </c>
      <c r="K14" s="2">
        <v>40</v>
      </c>
      <c r="L14" s="2">
        <v>120</v>
      </c>
      <c r="M14" s="2"/>
    </row>
    <row r="15" spans="1:13" ht="21.75">
      <c r="A15" s="2"/>
      <c r="B15" s="3"/>
      <c r="C15" s="3"/>
      <c r="D15" s="2" t="s">
        <v>1056</v>
      </c>
      <c r="E15" s="3" t="s">
        <v>1124</v>
      </c>
      <c r="F15" s="2">
        <v>1</v>
      </c>
      <c r="G15" s="2" t="s">
        <v>1101</v>
      </c>
      <c r="H15" s="2"/>
      <c r="I15" s="2">
        <v>2</v>
      </c>
      <c r="J15" s="2">
        <v>20</v>
      </c>
      <c r="K15" s="2">
        <v>40</v>
      </c>
      <c r="L15" s="2">
        <v>160</v>
      </c>
      <c r="M15" s="2"/>
    </row>
    <row r="16" spans="1:13" ht="21.75">
      <c r="A16" s="2"/>
      <c r="B16" s="3"/>
      <c r="C16" s="3"/>
      <c r="D16" s="2"/>
      <c r="E16" s="3" t="s">
        <v>1125</v>
      </c>
      <c r="F16" s="2"/>
      <c r="G16" s="2"/>
      <c r="H16" s="2"/>
      <c r="I16" s="2" t="s">
        <v>612</v>
      </c>
      <c r="J16" s="2"/>
      <c r="K16" s="2"/>
      <c r="L16" s="2"/>
      <c r="M16" s="2"/>
    </row>
    <row r="17" spans="1:13" ht="21.75">
      <c r="A17" s="2"/>
      <c r="B17" s="3"/>
      <c r="C17" s="3"/>
      <c r="D17" s="2" t="s">
        <v>1058</v>
      </c>
      <c r="E17" s="3" t="s">
        <v>1059</v>
      </c>
      <c r="F17" s="2">
        <v>2</v>
      </c>
      <c r="G17" s="2" t="s">
        <v>1101</v>
      </c>
      <c r="H17" s="2"/>
      <c r="I17" s="2">
        <v>2</v>
      </c>
      <c r="J17" s="2">
        <v>20</v>
      </c>
      <c r="K17" s="2">
        <v>40</v>
      </c>
      <c r="L17" s="2">
        <v>40</v>
      </c>
      <c r="M17" s="2"/>
    </row>
    <row r="18" spans="1:13" ht="21.75">
      <c r="A18" s="2"/>
      <c r="B18" s="3"/>
      <c r="C18" s="3"/>
      <c r="D18" s="2" t="s">
        <v>1074</v>
      </c>
      <c r="E18" s="3" t="s">
        <v>1075</v>
      </c>
      <c r="F18" s="2">
        <v>1</v>
      </c>
      <c r="G18" s="4"/>
      <c r="H18" s="2" t="s">
        <v>1101</v>
      </c>
      <c r="I18" s="2">
        <v>2</v>
      </c>
      <c r="J18" s="2">
        <v>20</v>
      </c>
      <c r="K18" s="2">
        <v>40</v>
      </c>
      <c r="L18" s="2">
        <v>20</v>
      </c>
      <c r="M18" s="2"/>
    </row>
    <row r="19" spans="1:13" ht="21.75">
      <c r="A19" s="2"/>
      <c r="B19" s="3"/>
      <c r="C19" s="3"/>
      <c r="D19" s="2" t="s">
        <v>1076</v>
      </c>
      <c r="E19" s="3" t="s">
        <v>1077</v>
      </c>
      <c r="F19" s="2">
        <v>2</v>
      </c>
      <c r="G19" s="2" t="s">
        <v>1101</v>
      </c>
      <c r="H19" s="4"/>
      <c r="I19" s="2">
        <v>2</v>
      </c>
      <c r="J19" s="2">
        <v>20</v>
      </c>
      <c r="K19" s="2">
        <v>40</v>
      </c>
      <c r="L19" s="2">
        <v>20</v>
      </c>
      <c r="M19" s="3"/>
    </row>
    <row r="20" spans="1:13" ht="21.75">
      <c r="A20" s="2"/>
      <c r="B20" s="3"/>
      <c r="C20" s="3"/>
      <c r="D20" s="2" t="s">
        <v>1080</v>
      </c>
      <c r="E20" s="3" t="s">
        <v>1081</v>
      </c>
      <c r="F20" s="2">
        <v>2</v>
      </c>
      <c r="G20" s="2" t="s">
        <v>1101</v>
      </c>
      <c r="H20" s="3"/>
      <c r="I20" s="2">
        <v>2</v>
      </c>
      <c r="J20" s="2">
        <v>20</v>
      </c>
      <c r="K20" s="2">
        <v>40</v>
      </c>
      <c r="L20" s="2">
        <v>20</v>
      </c>
      <c r="M20" s="2">
        <v>380</v>
      </c>
    </row>
    <row r="21" spans="1:13" ht="21.75">
      <c r="A21" s="2"/>
      <c r="B21" s="3"/>
      <c r="C21" s="3"/>
      <c r="D21" s="2"/>
      <c r="E21" s="3"/>
      <c r="F21" s="2"/>
      <c r="G21" s="2"/>
      <c r="H21" s="3"/>
      <c r="I21" s="2"/>
      <c r="J21" s="2"/>
      <c r="K21" s="2"/>
      <c r="L21" s="2"/>
      <c r="M21" s="3"/>
    </row>
    <row r="22" spans="1:13" ht="21.75">
      <c r="A22" s="2"/>
      <c r="B22" s="3"/>
      <c r="C22" s="3"/>
      <c r="D22" s="2"/>
      <c r="E22" s="3"/>
      <c r="F22" s="2"/>
      <c r="G22" s="2"/>
      <c r="H22" s="3"/>
      <c r="I22" s="2"/>
      <c r="J22" s="2"/>
      <c r="K22" s="2"/>
      <c r="L22" s="2"/>
      <c r="M22" s="3"/>
    </row>
    <row r="23" spans="1:13" ht="21.75">
      <c r="A23" s="7"/>
      <c r="B23" s="4"/>
      <c r="C23" s="4"/>
      <c r="D23" s="7"/>
      <c r="E23" s="4"/>
      <c r="F23" s="7"/>
      <c r="G23" s="7"/>
      <c r="H23" s="4"/>
      <c r="I23" s="7"/>
      <c r="J23" s="7"/>
      <c r="K23" s="7"/>
      <c r="L23" s="7"/>
      <c r="M23" s="5" t="s">
        <v>353</v>
      </c>
    </row>
    <row r="24" spans="1:13" ht="21.75">
      <c r="A24" s="2">
        <v>4</v>
      </c>
      <c r="B24" s="2" t="s">
        <v>1132</v>
      </c>
      <c r="C24" s="3" t="s">
        <v>1127</v>
      </c>
      <c r="D24" s="2" t="s">
        <v>1058</v>
      </c>
      <c r="E24" s="3" t="s">
        <v>1059</v>
      </c>
      <c r="F24" s="2">
        <v>1</v>
      </c>
      <c r="G24" s="2" t="s">
        <v>1101</v>
      </c>
      <c r="H24" s="2"/>
      <c r="I24" s="2">
        <v>2</v>
      </c>
      <c r="J24" s="2">
        <v>20</v>
      </c>
      <c r="K24" s="2">
        <v>40</v>
      </c>
      <c r="L24" s="2">
        <v>120</v>
      </c>
      <c r="M24" s="2"/>
    </row>
    <row r="25" spans="1:13" ht="21.75">
      <c r="A25" s="2"/>
      <c r="B25" s="3"/>
      <c r="C25" s="3"/>
      <c r="D25" s="2" t="s">
        <v>1072</v>
      </c>
      <c r="E25" s="3" t="s">
        <v>1073</v>
      </c>
      <c r="F25" s="2">
        <v>1</v>
      </c>
      <c r="G25" s="2" t="s">
        <v>1101</v>
      </c>
      <c r="H25" s="2"/>
      <c r="I25" s="2">
        <v>2</v>
      </c>
      <c r="J25" s="2">
        <v>20</v>
      </c>
      <c r="K25" s="2">
        <v>40</v>
      </c>
      <c r="L25" s="2">
        <v>10</v>
      </c>
      <c r="M25" s="2"/>
    </row>
    <row r="26" spans="1:13" ht="21.75">
      <c r="A26" s="2"/>
      <c r="B26" s="3"/>
      <c r="C26" s="3"/>
      <c r="D26" s="2" t="s">
        <v>1074</v>
      </c>
      <c r="E26" s="3" t="s">
        <v>1075</v>
      </c>
      <c r="F26" s="2">
        <v>2</v>
      </c>
      <c r="G26" s="3"/>
      <c r="H26" s="2" t="s">
        <v>1101</v>
      </c>
      <c r="I26" s="2">
        <v>2</v>
      </c>
      <c r="J26" s="2">
        <v>20</v>
      </c>
      <c r="K26" s="2">
        <v>40</v>
      </c>
      <c r="L26" s="2">
        <v>20</v>
      </c>
      <c r="M26" s="3"/>
    </row>
    <row r="27" spans="1:13" ht="21.75">
      <c r="A27" s="2"/>
      <c r="B27" s="3"/>
      <c r="C27" s="3"/>
      <c r="D27" s="2" t="s">
        <v>1076</v>
      </c>
      <c r="E27" s="3" t="s">
        <v>1077</v>
      </c>
      <c r="F27" s="2">
        <v>2</v>
      </c>
      <c r="G27" s="2" t="s">
        <v>1101</v>
      </c>
      <c r="H27" s="3"/>
      <c r="I27" s="2">
        <v>2</v>
      </c>
      <c r="J27" s="2">
        <v>20</v>
      </c>
      <c r="K27" s="2">
        <v>40</v>
      </c>
      <c r="L27" s="2">
        <v>20</v>
      </c>
      <c r="M27" s="3"/>
    </row>
    <row r="28" spans="1:13" ht="21.75">
      <c r="A28" s="2"/>
      <c r="B28" s="3"/>
      <c r="C28" s="3"/>
      <c r="D28" s="2" t="s">
        <v>1080</v>
      </c>
      <c r="E28" s="3" t="s">
        <v>1081</v>
      </c>
      <c r="F28" s="2">
        <v>2</v>
      </c>
      <c r="G28" s="2" t="s">
        <v>1101</v>
      </c>
      <c r="H28" s="3"/>
      <c r="I28" s="2">
        <v>2</v>
      </c>
      <c r="J28" s="2">
        <v>20</v>
      </c>
      <c r="K28" s="2">
        <v>40</v>
      </c>
      <c r="L28" s="2">
        <v>20</v>
      </c>
      <c r="M28" s="3"/>
    </row>
    <row r="29" spans="1:13" ht="21.75">
      <c r="A29" s="2"/>
      <c r="B29" s="3"/>
      <c r="C29" s="3"/>
      <c r="D29" s="2" t="s">
        <v>1082</v>
      </c>
      <c r="E29" s="3" t="s">
        <v>1083</v>
      </c>
      <c r="F29" s="2">
        <v>2</v>
      </c>
      <c r="G29" s="2" t="s">
        <v>1101</v>
      </c>
      <c r="H29" s="3"/>
      <c r="I29" s="2">
        <v>2</v>
      </c>
      <c r="J29" s="2">
        <v>20</v>
      </c>
      <c r="K29" s="2">
        <v>40</v>
      </c>
      <c r="L29" s="2">
        <v>20</v>
      </c>
      <c r="M29" s="3"/>
    </row>
    <row r="30" spans="1:13" ht="21.75" customHeight="1">
      <c r="A30" s="80"/>
      <c r="B30" s="81"/>
      <c r="C30" s="81"/>
      <c r="D30" s="81" t="s">
        <v>1180</v>
      </c>
      <c r="E30" s="83" t="s">
        <v>1181</v>
      </c>
      <c r="F30" s="80">
        <v>2</v>
      </c>
      <c r="G30" s="2" t="s">
        <v>1101</v>
      </c>
      <c r="H30" s="2"/>
      <c r="I30" s="80">
        <v>1</v>
      </c>
      <c r="J30" s="2">
        <v>20</v>
      </c>
      <c r="K30" s="2">
        <v>20</v>
      </c>
      <c r="L30" s="80">
        <v>10</v>
      </c>
      <c r="M30" s="80">
        <v>220</v>
      </c>
    </row>
    <row r="31" spans="1:13" ht="21.75">
      <c r="A31" s="2">
        <v>5</v>
      </c>
      <c r="B31" s="2" t="s">
        <v>1133</v>
      </c>
      <c r="C31" s="3" t="s">
        <v>1134</v>
      </c>
      <c r="D31" s="2" t="s">
        <v>1072</v>
      </c>
      <c r="E31" s="3" t="s">
        <v>1073</v>
      </c>
      <c r="F31" s="2">
        <v>1</v>
      </c>
      <c r="G31" s="2" t="s">
        <v>1101</v>
      </c>
      <c r="H31" s="2"/>
      <c r="I31" s="2">
        <v>2</v>
      </c>
      <c r="J31" s="2">
        <v>20</v>
      </c>
      <c r="K31" s="2">
        <v>40</v>
      </c>
      <c r="L31" s="2">
        <v>10</v>
      </c>
      <c r="M31" s="2"/>
    </row>
    <row r="32" spans="1:13" ht="21.75">
      <c r="A32" s="2"/>
      <c r="B32" s="3"/>
      <c r="C32" s="3"/>
      <c r="D32" s="2" t="s">
        <v>1074</v>
      </c>
      <c r="E32" s="3" t="s">
        <v>1075</v>
      </c>
      <c r="F32" s="2">
        <v>1</v>
      </c>
      <c r="G32" s="3"/>
      <c r="H32" s="2" t="s">
        <v>1101</v>
      </c>
      <c r="I32" s="2">
        <v>2</v>
      </c>
      <c r="J32" s="2">
        <v>20</v>
      </c>
      <c r="K32" s="2">
        <v>40</v>
      </c>
      <c r="L32" s="2">
        <v>20</v>
      </c>
      <c r="M32" s="3"/>
    </row>
    <row r="33" spans="1:13" ht="21.75">
      <c r="A33" s="2"/>
      <c r="B33" s="3"/>
      <c r="C33" s="3"/>
      <c r="D33" s="2" t="s">
        <v>1076</v>
      </c>
      <c r="E33" s="3" t="s">
        <v>1077</v>
      </c>
      <c r="F33" s="2">
        <v>2</v>
      </c>
      <c r="G33" s="2" t="s">
        <v>1101</v>
      </c>
      <c r="H33" s="3"/>
      <c r="I33" s="2">
        <v>2</v>
      </c>
      <c r="J33" s="2">
        <v>20</v>
      </c>
      <c r="K33" s="2">
        <v>40</v>
      </c>
      <c r="L33" s="2">
        <v>20</v>
      </c>
      <c r="M33" s="3"/>
    </row>
    <row r="34" spans="1:13" ht="21.75">
      <c r="A34" s="2"/>
      <c r="B34" s="3"/>
      <c r="C34" s="3"/>
      <c r="D34" s="2" t="s">
        <v>1078</v>
      </c>
      <c r="E34" s="3" t="s">
        <v>1079</v>
      </c>
      <c r="F34" s="2">
        <v>2</v>
      </c>
      <c r="G34" s="2" t="s">
        <v>1101</v>
      </c>
      <c r="H34" s="3"/>
      <c r="I34" s="2">
        <v>2</v>
      </c>
      <c r="J34" s="2">
        <v>20</v>
      </c>
      <c r="K34" s="2">
        <v>40</v>
      </c>
      <c r="L34" s="2">
        <v>20</v>
      </c>
      <c r="M34" s="3"/>
    </row>
    <row r="35" spans="1:13" ht="21.75">
      <c r="A35" s="2"/>
      <c r="B35" s="3"/>
      <c r="C35" s="3"/>
      <c r="D35" s="2" t="s">
        <v>1080</v>
      </c>
      <c r="E35" s="3" t="s">
        <v>1081</v>
      </c>
      <c r="F35" s="2">
        <v>2</v>
      </c>
      <c r="G35" s="2" t="s">
        <v>1101</v>
      </c>
      <c r="H35" s="3"/>
      <c r="I35" s="2">
        <v>2</v>
      </c>
      <c r="J35" s="2">
        <v>20</v>
      </c>
      <c r="K35" s="2">
        <v>40</v>
      </c>
      <c r="L35" s="2">
        <v>20</v>
      </c>
      <c r="M35" s="3"/>
    </row>
    <row r="36" spans="1:13" ht="21.75">
      <c r="A36" s="2"/>
      <c r="B36" s="3"/>
      <c r="C36" s="3"/>
      <c r="D36" s="2" t="s">
        <v>1082</v>
      </c>
      <c r="E36" s="3" t="s">
        <v>1083</v>
      </c>
      <c r="F36" s="2">
        <v>2</v>
      </c>
      <c r="G36" s="4"/>
      <c r="H36" s="2" t="s">
        <v>1101</v>
      </c>
      <c r="I36" s="2">
        <v>2</v>
      </c>
      <c r="J36" s="2">
        <v>20</v>
      </c>
      <c r="K36" s="2">
        <v>40</v>
      </c>
      <c r="L36" s="2">
        <v>20</v>
      </c>
      <c r="M36" s="3" t="s">
        <v>612</v>
      </c>
    </row>
    <row r="37" spans="1:13" ht="21.75">
      <c r="A37" s="2"/>
      <c r="B37" s="3"/>
      <c r="C37" s="3"/>
      <c r="D37" s="81" t="s">
        <v>1180</v>
      </c>
      <c r="E37" s="83" t="s">
        <v>1181</v>
      </c>
      <c r="F37" s="2">
        <v>2</v>
      </c>
      <c r="G37" s="2" t="s">
        <v>1101</v>
      </c>
      <c r="H37" s="3"/>
      <c r="I37" s="2">
        <v>1</v>
      </c>
      <c r="J37" s="2">
        <v>20</v>
      </c>
      <c r="K37" s="2">
        <v>20</v>
      </c>
      <c r="L37" s="2">
        <v>5</v>
      </c>
      <c r="M37" s="84">
        <v>115</v>
      </c>
    </row>
    <row r="38" spans="1:13" ht="21.75">
      <c r="A38" s="2">
        <v>6</v>
      </c>
      <c r="B38" s="2" t="s">
        <v>1182</v>
      </c>
      <c r="C38" s="3" t="s">
        <v>1150</v>
      </c>
      <c r="D38" s="2" t="s">
        <v>1072</v>
      </c>
      <c r="E38" s="3" t="s">
        <v>1073</v>
      </c>
      <c r="F38" s="2">
        <v>1</v>
      </c>
      <c r="G38" s="2" t="s">
        <v>1101</v>
      </c>
      <c r="H38" s="3"/>
      <c r="I38" s="2">
        <v>2</v>
      </c>
      <c r="J38" s="2">
        <v>20</v>
      </c>
      <c r="K38" s="2">
        <v>40</v>
      </c>
      <c r="L38" s="2">
        <v>20</v>
      </c>
      <c r="M38" s="3"/>
    </row>
    <row r="39" spans="1:13" ht="21.75">
      <c r="A39" s="2"/>
      <c r="B39" s="3"/>
      <c r="C39" s="3"/>
      <c r="D39" s="81" t="s">
        <v>1180</v>
      </c>
      <c r="E39" s="83" t="s">
        <v>1181</v>
      </c>
      <c r="F39" s="2">
        <v>2</v>
      </c>
      <c r="G39" s="2" t="s">
        <v>1101</v>
      </c>
      <c r="H39" s="3"/>
      <c r="I39" s="2">
        <v>1</v>
      </c>
      <c r="J39" s="2">
        <v>20</v>
      </c>
      <c r="K39" s="2">
        <v>20</v>
      </c>
      <c r="L39" s="2">
        <v>5</v>
      </c>
      <c r="M39" s="2">
        <v>25</v>
      </c>
    </row>
    <row r="40" spans="1:13" ht="21.75">
      <c r="A40" s="2">
        <v>7</v>
      </c>
      <c r="B40" s="2" t="s">
        <v>1183</v>
      </c>
      <c r="C40" s="3" t="s">
        <v>1152</v>
      </c>
      <c r="D40" s="2" t="s">
        <v>1072</v>
      </c>
      <c r="E40" s="3" t="s">
        <v>1073</v>
      </c>
      <c r="F40" s="2">
        <v>1</v>
      </c>
      <c r="G40" s="2" t="s">
        <v>1101</v>
      </c>
      <c r="H40" s="3"/>
      <c r="I40" s="2">
        <v>2</v>
      </c>
      <c r="J40" s="2">
        <v>20</v>
      </c>
      <c r="K40" s="2">
        <v>40</v>
      </c>
      <c r="L40" s="2">
        <v>100</v>
      </c>
      <c r="M40" s="2"/>
    </row>
    <row r="41" spans="1:13" ht="21.75">
      <c r="A41" s="2"/>
      <c r="B41" s="3"/>
      <c r="C41" s="3"/>
      <c r="D41" s="81" t="s">
        <v>1180</v>
      </c>
      <c r="E41" s="83" t="s">
        <v>1181</v>
      </c>
      <c r="F41" s="2">
        <v>2</v>
      </c>
      <c r="G41" s="2" t="s">
        <v>1101</v>
      </c>
      <c r="H41" s="3"/>
      <c r="I41" s="2">
        <v>1</v>
      </c>
      <c r="J41" s="2">
        <v>20</v>
      </c>
      <c r="K41" s="2">
        <v>20</v>
      </c>
      <c r="L41" s="2">
        <v>10</v>
      </c>
      <c r="M41" s="2">
        <v>110</v>
      </c>
    </row>
    <row r="42" spans="1:13" ht="21.75">
      <c r="A42" s="2">
        <v>8</v>
      </c>
      <c r="B42" s="2" t="s">
        <v>1184</v>
      </c>
      <c r="C42" s="3" t="s">
        <v>1154</v>
      </c>
      <c r="D42" s="2" t="s">
        <v>1072</v>
      </c>
      <c r="E42" s="3" t="s">
        <v>1073</v>
      </c>
      <c r="F42" s="2">
        <v>1</v>
      </c>
      <c r="G42" s="2" t="s">
        <v>1101</v>
      </c>
      <c r="H42" s="3"/>
      <c r="I42" s="2">
        <v>2</v>
      </c>
      <c r="J42" s="2">
        <v>20</v>
      </c>
      <c r="K42" s="2">
        <v>40</v>
      </c>
      <c r="L42" s="2">
        <v>40</v>
      </c>
      <c r="M42" s="2"/>
    </row>
    <row r="43" spans="1:13" ht="21.75">
      <c r="A43" s="2"/>
      <c r="B43" s="3"/>
      <c r="C43" s="3"/>
      <c r="D43" s="81" t="s">
        <v>1180</v>
      </c>
      <c r="E43" s="83" t="s">
        <v>1181</v>
      </c>
      <c r="F43" s="2">
        <v>2</v>
      </c>
      <c r="G43" s="2" t="s">
        <v>1101</v>
      </c>
      <c r="H43" s="3"/>
      <c r="I43" s="2">
        <v>1</v>
      </c>
      <c r="J43" s="2">
        <v>20</v>
      </c>
      <c r="K43" s="2">
        <v>20</v>
      </c>
      <c r="L43" s="2">
        <v>10</v>
      </c>
      <c r="M43" s="2">
        <v>50</v>
      </c>
    </row>
    <row r="44" spans="1:13" ht="21.75">
      <c r="A44" s="2"/>
      <c r="B44" s="3"/>
      <c r="C44" s="3"/>
      <c r="D44" s="2"/>
      <c r="E44" s="3"/>
      <c r="F44" s="2"/>
      <c r="G44" s="2"/>
      <c r="H44" s="3"/>
      <c r="I44" s="2"/>
      <c r="J44" s="2"/>
      <c r="K44" s="2"/>
      <c r="L44" s="2"/>
      <c r="M44" s="3"/>
    </row>
    <row r="45" spans="1:13" ht="21.75">
      <c r="A45" s="7"/>
      <c r="B45" s="4"/>
      <c r="C45" s="4"/>
      <c r="D45" s="7"/>
      <c r="E45" s="4"/>
      <c r="F45" s="7"/>
      <c r="G45" s="7"/>
      <c r="H45" s="4"/>
      <c r="I45" s="7"/>
      <c r="J45" s="7"/>
      <c r="K45" s="7"/>
      <c r="L45" s="7"/>
      <c r="M45" s="5" t="s">
        <v>352</v>
      </c>
    </row>
    <row r="46" spans="1:13" ht="21.75">
      <c r="A46" s="2">
        <v>9</v>
      </c>
      <c r="B46" s="2" t="s">
        <v>1185</v>
      </c>
      <c r="C46" s="3" t="s">
        <v>1157</v>
      </c>
      <c r="D46" s="2" t="s">
        <v>1074</v>
      </c>
      <c r="E46" s="3" t="s">
        <v>1075</v>
      </c>
      <c r="F46" s="2">
        <v>1</v>
      </c>
      <c r="G46" s="2"/>
      <c r="H46" s="2" t="s">
        <v>1101</v>
      </c>
      <c r="I46" s="2">
        <v>2</v>
      </c>
      <c r="J46" s="2">
        <v>20</v>
      </c>
      <c r="K46" s="2">
        <v>40</v>
      </c>
      <c r="L46" s="2">
        <v>140</v>
      </c>
      <c r="M46" s="2" t="s">
        <v>612</v>
      </c>
    </row>
    <row r="47" spans="1:13" ht="21.75">
      <c r="A47" s="2"/>
      <c r="B47" s="3"/>
      <c r="C47" s="3"/>
      <c r="D47" s="2" t="s">
        <v>1076</v>
      </c>
      <c r="E47" s="3" t="s">
        <v>1077</v>
      </c>
      <c r="F47" s="2">
        <v>2</v>
      </c>
      <c r="G47" s="2" t="s">
        <v>1101</v>
      </c>
      <c r="H47" s="3"/>
      <c r="I47" s="2">
        <v>2</v>
      </c>
      <c r="J47" s="2">
        <v>20</v>
      </c>
      <c r="K47" s="2">
        <v>40</v>
      </c>
      <c r="L47" s="2">
        <v>140</v>
      </c>
      <c r="M47" s="2"/>
    </row>
    <row r="48" spans="1:13" ht="21.75">
      <c r="A48" s="2"/>
      <c r="B48" s="3"/>
      <c r="C48" s="3"/>
      <c r="D48" s="2" t="s">
        <v>1080</v>
      </c>
      <c r="E48" s="3" t="s">
        <v>1081</v>
      </c>
      <c r="F48" s="2">
        <v>2</v>
      </c>
      <c r="G48" s="2" t="s">
        <v>1101</v>
      </c>
      <c r="H48" s="2" t="s">
        <v>612</v>
      </c>
      <c r="I48" s="2">
        <v>2</v>
      </c>
      <c r="J48" s="2">
        <v>20</v>
      </c>
      <c r="K48" s="2">
        <v>40</v>
      </c>
      <c r="L48" s="2">
        <v>140</v>
      </c>
      <c r="M48" s="2" t="s">
        <v>612</v>
      </c>
    </row>
    <row r="49" spans="1:13" ht="21.75">
      <c r="A49" s="2"/>
      <c r="B49" s="3"/>
      <c r="C49" s="3"/>
      <c r="D49" s="81" t="s">
        <v>1180</v>
      </c>
      <c r="E49" s="83" t="s">
        <v>1181</v>
      </c>
      <c r="F49" s="2">
        <v>2</v>
      </c>
      <c r="G49" s="2" t="s">
        <v>1101</v>
      </c>
      <c r="H49" s="3"/>
      <c r="I49" s="2">
        <v>1</v>
      </c>
      <c r="J49" s="2">
        <v>20</v>
      </c>
      <c r="K49" s="2">
        <v>20</v>
      </c>
      <c r="L49" s="2">
        <v>40</v>
      </c>
      <c r="M49" s="2">
        <v>460</v>
      </c>
    </row>
    <row r="50" spans="1:13" ht="21.75">
      <c r="A50" s="2">
        <v>10</v>
      </c>
      <c r="B50" s="2" t="s">
        <v>1186</v>
      </c>
      <c r="C50" s="3" t="s">
        <v>1187</v>
      </c>
      <c r="D50" s="2" t="s">
        <v>1078</v>
      </c>
      <c r="E50" s="3" t="s">
        <v>1079</v>
      </c>
      <c r="F50" s="2">
        <v>2</v>
      </c>
      <c r="G50" s="2" t="s">
        <v>1101</v>
      </c>
      <c r="H50" s="3"/>
      <c r="I50" s="2">
        <v>1</v>
      </c>
      <c r="J50" s="2">
        <v>20</v>
      </c>
      <c r="K50" s="2">
        <v>20</v>
      </c>
      <c r="L50" s="2">
        <v>20</v>
      </c>
      <c r="M50" s="2">
        <v>20</v>
      </c>
    </row>
    <row r="51" spans="1:13" ht="21.75">
      <c r="A51" s="2">
        <v>11</v>
      </c>
      <c r="B51" s="2" t="s">
        <v>1188</v>
      </c>
      <c r="C51" s="3" t="s">
        <v>1189</v>
      </c>
      <c r="D51" s="2" t="s">
        <v>1078</v>
      </c>
      <c r="E51" s="3" t="s">
        <v>1079</v>
      </c>
      <c r="F51" s="2">
        <v>2</v>
      </c>
      <c r="G51" s="2" t="s">
        <v>1101</v>
      </c>
      <c r="H51" s="3"/>
      <c r="I51" s="2">
        <v>1</v>
      </c>
      <c r="J51" s="2">
        <v>20</v>
      </c>
      <c r="K51" s="2">
        <v>40</v>
      </c>
      <c r="L51" s="2">
        <v>100</v>
      </c>
      <c r="M51" s="2">
        <v>100</v>
      </c>
    </row>
    <row r="52" spans="1:13" ht="21.75">
      <c r="A52" s="2">
        <v>12</v>
      </c>
      <c r="B52" s="2" t="s">
        <v>1190</v>
      </c>
      <c r="C52" s="3" t="s">
        <v>1191</v>
      </c>
      <c r="D52" s="2" t="s">
        <v>1078</v>
      </c>
      <c r="E52" s="3" t="s">
        <v>1079</v>
      </c>
      <c r="F52" s="2">
        <v>2</v>
      </c>
      <c r="G52" s="2" t="s">
        <v>1101</v>
      </c>
      <c r="H52" s="3"/>
      <c r="I52" s="2">
        <v>1</v>
      </c>
      <c r="J52" s="2">
        <v>20</v>
      </c>
      <c r="K52" s="2">
        <v>40</v>
      </c>
      <c r="L52" s="2">
        <v>40</v>
      </c>
      <c r="M52" s="2">
        <v>40</v>
      </c>
    </row>
    <row r="53" spans="1:13" ht="21.75">
      <c r="A53" s="2"/>
      <c r="B53" s="3"/>
      <c r="C53" s="3" t="s">
        <v>1192</v>
      </c>
      <c r="D53" s="2"/>
      <c r="E53" s="3"/>
      <c r="F53" s="2"/>
      <c r="G53" s="2"/>
      <c r="H53" s="2"/>
      <c r="I53" s="2"/>
      <c r="J53" s="2"/>
      <c r="K53" s="2"/>
      <c r="L53" s="2"/>
      <c r="M53" s="2"/>
    </row>
    <row r="54" spans="1:13" ht="21.75">
      <c r="A54" s="2">
        <v>13</v>
      </c>
      <c r="B54" s="2" t="s">
        <v>1193</v>
      </c>
      <c r="C54" s="3" t="s">
        <v>1194</v>
      </c>
      <c r="D54" s="2" t="s">
        <v>1078</v>
      </c>
      <c r="E54" s="3" t="s">
        <v>1079</v>
      </c>
      <c r="F54" s="2">
        <v>2</v>
      </c>
      <c r="G54" s="2" t="s">
        <v>1101</v>
      </c>
      <c r="H54" s="3"/>
      <c r="I54" s="2">
        <v>2</v>
      </c>
      <c r="J54" s="2">
        <v>20</v>
      </c>
      <c r="K54" s="2">
        <v>40</v>
      </c>
      <c r="L54" s="2">
        <v>20</v>
      </c>
      <c r="M54" s="2">
        <v>20</v>
      </c>
    </row>
    <row r="55" spans="1:13" ht="21.75">
      <c r="A55" s="2">
        <v>14</v>
      </c>
      <c r="B55" s="2" t="s">
        <v>1195</v>
      </c>
      <c r="C55" s="3" t="s">
        <v>1166</v>
      </c>
      <c r="D55" s="2" t="s">
        <v>1082</v>
      </c>
      <c r="E55" s="3" t="s">
        <v>1083</v>
      </c>
      <c r="F55" s="2">
        <v>2</v>
      </c>
      <c r="G55" s="4"/>
      <c r="H55" s="2" t="s">
        <v>1101</v>
      </c>
      <c r="I55" s="2">
        <v>2</v>
      </c>
      <c r="J55" s="2">
        <v>20</v>
      </c>
      <c r="K55" s="2">
        <v>40</v>
      </c>
      <c r="L55" s="2">
        <v>160</v>
      </c>
      <c r="M55" s="2">
        <v>160</v>
      </c>
    </row>
    <row r="56" spans="1:13" ht="21.7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1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21.7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1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ht="21.75">
      <c r="A60" s="75"/>
    </row>
    <row r="61" ht="21.75">
      <c r="A61" s="75"/>
    </row>
    <row r="62" ht="21.75">
      <c r="A62" s="75"/>
    </row>
    <row r="63" ht="21.75">
      <c r="A63" s="75"/>
    </row>
    <row r="64" ht="21.75">
      <c r="A64" s="75"/>
    </row>
    <row r="65" ht="21.75">
      <c r="A65" s="75"/>
    </row>
    <row r="66" ht="21.75">
      <c r="A66" s="75"/>
    </row>
    <row r="67" ht="21.75">
      <c r="A67" s="75"/>
    </row>
    <row r="68" ht="21.75">
      <c r="A68" s="75"/>
    </row>
    <row r="69" ht="21.75">
      <c r="A69" s="75"/>
    </row>
    <row r="70" ht="21.75">
      <c r="A70" s="75"/>
    </row>
    <row r="71" ht="21.75">
      <c r="A71" s="75"/>
    </row>
    <row r="72" ht="21.75">
      <c r="A72" s="75"/>
    </row>
    <row r="73" ht="21.75">
      <c r="A73" s="75"/>
    </row>
    <row r="74" ht="21.75">
      <c r="A74" s="75"/>
    </row>
    <row r="75" ht="21.75">
      <c r="A75" s="75"/>
    </row>
    <row r="76" ht="21.75">
      <c r="A76" s="75"/>
    </row>
    <row r="77" ht="21.75">
      <c r="A77" s="75"/>
    </row>
  </sheetData>
  <mergeCells count="18">
    <mergeCell ref="A1:L1"/>
    <mergeCell ref="A2:D2"/>
    <mergeCell ref="E2:H2"/>
    <mergeCell ref="I2:M2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I4:I6"/>
    <mergeCell ref="J4:J6"/>
    <mergeCell ref="K4:K6"/>
    <mergeCell ref="L4:L6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8"/>
  <sheetViews>
    <sheetView zoomScale="75" zoomScaleNormal="75" workbookViewId="0" topLeftCell="A399">
      <selection activeCell="A416" sqref="A416"/>
    </sheetView>
  </sheetViews>
  <sheetFormatPr defaultColWidth="9.140625" defaultRowHeight="21.75"/>
  <cols>
    <col min="1" max="1" width="6.421875" style="85" customWidth="1"/>
    <col min="2" max="2" width="54.421875" style="0" customWidth="1"/>
    <col min="3" max="3" width="9.140625" style="75" customWidth="1"/>
    <col min="4" max="4" width="10.8515625" style="0" customWidth="1"/>
    <col min="5" max="5" width="50.7109375" style="0" customWidth="1"/>
  </cols>
  <sheetData>
    <row r="1" spans="1:7" ht="26.25">
      <c r="A1" s="279" t="s">
        <v>193</v>
      </c>
      <c r="B1" s="279"/>
      <c r="C1" s="279"/>
      <c r="D1" s="279"/>
      <c r="E1" s="279"/>
      <c r="F1" s="279"/>
      <c r="G1" s="5" t="s">
        <v>328</v>
      </c>
    </row>
    <row r="2" spans="1:7" ht="21.75">
      <c r="A2" s="85" t="s">
        <v>51</v>
      </c>
      <c r="B2" s="1"/>
      <c r="C2" s="2" t="s">
        <v>1169</v>
      </c>
      <c r="D2" s="2" t="s">
        <v>1213</v>
      </c>
      <c r="E2" s="53" t="s">
        <v>1196</v>
      </c>
      <c r="F2" s="2">
        <v>40</v>
      </c>
      <c r="G2" s="1"/>
    </row>
    <row r="3" spans="1:7" ht="21.75">
      <c r="A3" s="302" t="s">
        <v>1197</v>
      </c>
      <c r="B3" s="302"/>
      <c r="C3" s="302"/>
      <c r="D3" s="302"/>
      <c r="E3" s="302"/>
      <c r="F3" s="302"/>
      <c r="G3" s="302"/>
    </row>
    <row r="4" spans="1:7" ht="21.75">
      <c r="A4" s="86" t="s">
        <v>602</v>
      </c>
      <c r="B4" s="2" t="s">
        <v>1198</v>
      </c>
      <c r="C4" s="2" t="s">
        <v>1199</v>
      </c>
      <c r="D4" s="2" t="s">
        <v>1200</v>
      </c>
      <c r="E4" s="2" t="s">
        <v>604</v>
      </c>
      <c r="F4" s="2" t="s">
        <v>1201</v>
      </c>
      <c r="G4" s="2" t="s">
        <v>603</v>
      </c>
    </row>
    <row r="5" spans="1:7" ht="21.75">
      <c r="A5" s="2">
        <v>1</v>
      </c>
      <c r="B5" s="3" t="s">
        <v>1202</v>
      </c>
      <c r="C5" s="2">
        <v>20</v>
      </c>
      <c r="D5" s="2" t="s">
        <v>616</v>
      </c>
      <c r="E5" s="46" t="s">
        <v>950</v>
      </c>
      <c r="F5" s="2">
        <v>1</v>
      </c>
      <c r="G5" s="2"/>
    </row>
    <row r="6" spans="1:7" ht="21.75">
      <c r="A6" s="2"/>
      <c r="B6" s="3" t="s">
        <v>1204</v>
      </c>
      <c r="C6" s="2"/>
      <c r="D6" s="2" t="s">
        <v>617</v>
      </c>
      <c r="E6" s="12" t="s">
        <v>632</v>
      </c>
      <c r="F6" s="2">
        <v>1</v>
      </c>
      <c r="G6" s="2"/>
    </row>
    <row r="7" spans="1:7" ht="21.75">
      <c r="A7" s="2">
        <v>2</v>
      </c>
      <c r="B7" s="3" t="s">
        <v>1205</v>
      </c>
      <c r="C7" s="2">
        <v>20</v>
      </c>
      <c r="D7" s="2" t="s">
        <v>618</v>
      </c>
      <c r="E7" s="12" t="s">
        <v>633</v>
      </c>
      <c r="F7" s="2">
        <v>40</v>
      </c>
      <c r="G7" s="2"/>
    </row>
    <row r="8" spans="1:7" ht="21.75">
      <c r="A8" s="86"/>
      <c r="B8" s="3"/>
      <c r="C8" s="2"/>
      <c r="D8" s="2" t="s">
        <v>619</v>
      </c>
      <c r="E8" s="12" t="s">
        <v>634</v>
      </c>
      <c r="F8" s="2">
        <v>1</v>
      </c>
      <c r="G8" s="2"/>
    </row>
    <row r="9" spans="1:7" ht="21.75">
      <c r="A9" s="86"/>
      <c r="B9" s="3"/>
      <c r="C9" s="2"/>
      <c r="D9" s="2" t="s">
        <v>620</v>
      </c>
      <c r="E9" s="12" t="s">
        <v>636</v>
      </c>
      <c r="F9" s="2">
        <v>1</v>
      </c>
      <c r="G9" s="2"/>
    </row>
    <row r="10" spans="1:7" ht="21.75">
      <c r="A10" s="86"/>
      <c r="B10" s="3"/>
      <c r="C10" s="2"/>
      <c r="D10" s="2" t="s">
        <v>621</v>
      </c>
      <c r="E10" s="12" t="s">
        <v>949</v>
      </c>
      <c r="F10" s="2">
        <v>2</v>
      </c>
      <c r="G10" s="2"/>
    </row>
    <row r="11" spans="1:7" ht="21.75">
      <c r="A11" s="86"/>
      <c r="B11" s="3"/>
      <c r="C11" s="2"/>
      <c r="D11" s="2" t="s">
        <v>622</v>
      </c>
      <c r="E11" s="12" t="s">
        <v>895</v>
      </c>
      <c r="F11" s="2">
        <v>1</v>
      </c>
      <c r="G11" s="2"/>
    </row>
    <row r="12" spans="1:7" ht="21.75">
      <c r="A12" s="86"/>
      <c r="B12" s="3"/>
      <c r="C12" s="2"/>
      <c r="D12" s="2" t="s">
        <v>623</v>
      </c>
      <c r="E12" s="12" t="s">
        <v>637</v>
      </c>
      <c r="F12" s="2">
        <v>1</v>
      </c>
      <c r="G12" s="2"/>
    </row>
    <row r="13" spans="1:7" ht="21.75">
      <c r="A13" s="86"/>
      <c r="B13" s="3"/>
      <c r="C13" s="2"/>
      <c r="D13" s="2" t="s">
        <v>624</v>
      </c>
      <c r="E13" s="12" t="s">
        <v>639</v>
      </c>
      <c r="F13" s="2">
        <v>2</v>
      </c>
      <c r="G13" s="2"/>
    </row>
    <row r="14" spans="1:7" ht="21.75">
      <c r="A14" s="86"/>
      <c r="B14" s="3"/>
      <c r="C14" s="2"/>
      <c r="D14" s="2" t="s">
        <v>625</v>
      </c>
      <c r="E14" s="12" t="s">
        <v>640</v>
      </c>
      <c r="F14" s="2">
        <v>1</v>
      </c>
      <c r="G14" s="2"/>
    </row>
    <row r="15" spans="1:7" ht="21.75">
      <c r="A15" s="86"/>
      <c r="B15" s="3"/>
      <c r="C15" s="2"/>
      <c r="D15" s="2" t="s">
        <v>626</v>
      </c>
      <c r="E15" s="12" t="s">
        <v>521</v>
      </c>
      <c r="F15" s="2">
        <v>4</v>
      </c>
      <c r="G15" s="2"/>
    </row>
    <row r="16" spans="1:7" ht="21.75">
      <c r="A16" s="86"/>
      <c r="B16" s="3"/>
      <c r="C16" s="2"/>
      <c r="D16" s="2" t="s">
        <v>627</v>
      </c>
      <c r="E16" s="12" t="s">
        <v>522</v>
      </c>
      <c r="F16" s="2">
        <v>1</v>
      </c>
      <c r="G16" s="2"/>
    </row>
    <row r="17" spans="1:7" ht="21.75">
      <c r="A17" s="86"/>
      <c r="B17" s="3"/>
      <c r="C17" s="2"/>
      <c r="D17" s="2" t="s">
        <v>628</v>
      </c>
      <c r="E17" s="12" t="s">
        <v>635</v>
      </c>
      <c r="F17" s="2">
        <v>1</v>
      </c>
      <c r="G17" s="2"/>
    </row>
    <row r="18" spans="1:7" ht="21.75">
      <c r="A18" s="86"/>
      <c r="B18" s="3"/>
      <c r="C18" s="2"/>
      <c r="D18" s="2" t="s">
        <v>629</v>
      </c>
      <c r="E18" s="12" t="s">
        <v>523</v>
      </c>
      <c r="F18" s="2">
        <v>1</v>
      </c>
      <c r="G18" s="2"/>
    </row>
    <row r="19" spans="1:7" ht="21.75">
      <c r="A19" s="86"/>
      <c r="B19" s="3"/>
      <c r="C19" s="2"/>
      <c r="D19" s="2" t="s">
        <v>630</v>
      </c>
      <c r="E19" s="12" t="s">
        <v>638</v>
      </c>
      <c r="F19" s="2">
        <v>2</v>
      </c>
      <c r="G19" s="2"/>
    </row>
    <row r="20" spans="1:7" ht="21.75">
      <c r="A20" s="86"/>
      <c r="B20" s="3"/>
      <c r="C20" s="2"/>
      <c r="D20" s="2" t="s">
        <v>520</v>
      </c>
      <c r="E20" s="12" t="s">
        <v>951</v>
      </c>
      <c r="F20" s="2">
        <v>4</v>
      </c>
      <c r="G20" s="2"/>
    </row>
    <row r="21" spans="1:7" ht="21.75">
      <c r="A21" s="87"/>
      <c r="B21" s="37"/>
      <c r="C21" s="14"/>
      <c r="D21" s="2"/>
      <c r="E21" s="12"/>
      <c r="F21" s="2"/>
      <c r="G21" s="14"/>
    </row>
    <row r="22" spans="1:7" ht="21.75">
      <c r="A22" s="87"/>
      <c r="B22" s="37"/>
      <c r="C22" s="14"/>
      <c r="D22" s="3"/>
      <c r="E22" s="3"/>
      <c r="F22" s="3"/>
      <c r="G22" s="37"/>
    </row>
    <row r="23" spans="1:3" s="29" customFormat="1" ht="21.75">
      <c r="A23" s="88"/>
      <c r="C23" s="22"/>
    </row>
    <row r="24" spans="1:7" ht="26.25">
      <c r="A24" s="279" t="s">
        <v>193</v>
      </c>
      <c r="B24" s="279"/>
      <c r="C24" s="279"/>
      <c r="D24" s="279"/>
      <c r="E24" s="279"/>
      <c r="F24" s="279"/>
      <c r="G24" s="5" t="s">
        <v>329</v>
      </c>
    </row>
    <row r="25" spans="1:7" ht="21.75">
      <c r="A25" s="85" t="s">
        <v>51</v>
      </c>
      <c r="B25" s="1"/>
      <c r="C25" s="2" t="s">
        <v>1169</v>
      </c>
      <c r="D25" s="2" t="s">
        <v>1118</v>
      </c>
      <c r="E25" s="53" t="s">
        <v>1209</v>
      </c>
      <c r="F25" s="2">
        <v>80</v>
      </c>
      <c r="G25" s="1"/>
    </row>
    <row r="26" spans="1:7" ht="21.75">
      <c r="A26" s="302" t="s">
        <v>1210</v>
      </c>
      <c r="B26" s="302"/>
      <c r="C26" s="302"/>
      <c r="D26" s="302"/>
      <c r="E26" s="302"/>
      <c r="F26" s="302"/>
      <c r="G26" s="302"/>
    </row>
    <row r="27" spans="1:7" ht="21.75">
      <c r="A27" s="86" t="s">
        <v>602</v>
      </c>
      <c r="B27" s="2" t="s">
        <v>1198</v>
      </c>
      <c r="C27" s="2" t="s">
        <v>1199</v>
      </c>
      <c r="D27" s="2" t="s">
        <v>1200</v>
      </c>
      <c r="E27" s="2" t="s">
        <v>604</v>
      </c>
      <c r="F27" s="2" t="s">
        <v>1201</v>
      </c>
      <c r="G27" s="2" t="s">
        <v>603</v>
      </c>
    </row>
    <row r="28" spans="1:7" ht="21.75">
      <c r="A28" s="2">
        <v>1</v>
      </c>
      <c r="B28" s="3" t="s">
        <v>1211</v>
      </c>
      <c r="C28" s="2">
        <v>10</v>
      </c>
      <c r="D28" s="2" t="s">
        <v>899</v>
      </c>
      <c r="E28" s="12" t="s">
        <v>644</v>
      </c>
      <c r="F28" s="2" t="s">
        <v>1206</v>
      </c>
      <c r="G28" s="2"/>
    </row>
    <row r="29" spans="1:7" ht="21.75">
      <c r="A29" s="2">
        <v>2</v>
      </c>
      <c r="B29" s="3" t="s">
        <v>1244</v>
      </c>
      <c r="C29" s="2">
        <v>15</v>
      </c>
      <c r="D29" s="2" t="s">
        <v>900</v>
      </c>
      <c r="E29" s="12" t="s">
        <v>530</v>
      </c>
      <c r="F29" s="2" t="s">
        <v>117</v>
      </c>
      <c r="G29" s="2"/>
    </row>
    <row r="30" spans="1:7" ht="21.75">
      <c r="A30" s="2">
        <v>3</v>
      </c>
      <c r="B30" s="3" t="s">
        <v>1214</v>
      </c>
      <c r="C30" s="2">
        <v>15</v>
      </c>
      <c r="D30" s="2" t="s">
        <v>901</v>
      </c>
      <c r="E30" s="12" t="s">
        <v>574</v>
      </c>
      <c r="F30" s="2" t="s">
        <v>118</v>
      </c>
      <c r="G30" s="2"/>
    </row>
    <row r="31" spans="1:7" ht="21.75">
      <c r="A31" s="2">
        <v>4</v>
      </c>
      <c r="B31" s="3" t="s">
        <v>1245</v>
      </c>
      <c r="C31" s="2">
        <v>20</v>
      </c>
      <c r="D31" s="2" t="s">
        <v>902</v>
      </c>
      <c r="E31" s="12" t="s">
        <v>655</v>
      </c>
      <c r="F31" s="2" t="s">
        <v>1203</v>
      </c>
      <c r="G31" s="2"/>
    </row>
    <row r="32" spans="1:7" ht="21.75">
      <c r="A32" s="2">
        <v>5</v>
      </c>
      <c r="B32" s="3" t="s">
        <v>1246</v>
      </c>
      <c r="C32" s="2">
        <v>20</v>
      </c>
      <c r="D32" s="2" t="s">
        <v>903</v>
      </c>
      <c r="E32" s="27" t="s">
        <v>575</v>
      </c>
      <c r="F32" s="2" t="s">
        <v>1203</v>
      </c>
      <c r="G32" s="2"/>
    </row>
    <row r="33" spans="1:7" ht="21.75">
      <c r="A33" s="2"/>
      <c r="B33" s="3"/>
      <c r="C33" s="2"/>
      <c r="D33" s="2"/>
      <c r="E33" s="27"/>
      <c r="F33" s="2"/>
      <c r="G33" s="2"/>
    </row>
    <row r="34" spans="1:7" ht="21.75">
      <c r="A34" s="2"/>
      <c r="B34" s="3"/>
      <c r="C34" s="2"/>
      <c r="D34" s="2"/>
      <c r="E34" s="27"/>
      <c r="F34" s="2"/>
      <c r="G34" s="2"/>
    </row>
    <row r="35" spans="1:7" ht="21.75">
      <c r="A35" s="2"/>
      <c r="B35" s="3"/>
      <c r="C35" s="2"/>
      <c r="D35" s="2"/>
      <c r="E35" s="27"/>
      <c r="F35" s="2"/>
      <c r="G35" s="2"/>
    </row>
    <row r="36" spans="1:7" ht="21.75">
      <c r="A36" s="2"/>
      <c r="B36" s="3"/>
      <c r="C36" s="2"/>
      <c r="D36" s="2"/>
      <c r="E36" s="27"/>
      <c r="F36" s="2"/>
      <c r="G36" s="2"/>
    </row>
    <row r="37" spans="1:7" ht="21.75">
      <c r="A37" s="2"/>
      <c r="B37" s="3"/>
      <c r="C37" s="2"/>
      <c r="D37" s="2"/>
      <c r="E37" s="27"/>
      <c r="F37" s="2"/>
      <c r="G37" s="2"/>
    </row>
    <row r="38" spans="1:7" ht="21.75">
      <c r="A38" s="2"/>
      <c r="B38" s="3"/>
      <c r="C38" s="2"/>
      <c r="D38" s="2"/>
      <c r="E38" s="27"/>
      <c r="F38" s="2"/>
      <c r="G38" s="2"/>
    </row>
    <row r="39" spans="1:7" ht="21.75">
      <c r="A39" s="2"/>
      <c r="B39" s="3"/>
      <c r="C39" s="2"/>
      <c r="D39" s="2"/>
      <c r="E39" s="27"/>
      <c r="F39" s="2"/>
      <c r="G39" s="2"/>
    </row>
    <row r="40" spans="1:7" ht="21.75">
      <c r="A40" s="2"/>
      <c r="B40" s="3"/>
      <c r="C40" s="2"/>
      <c r="D40" s="2"/>
      <c r="E40" s="27"/>
      <c r="F40" s="2"/>
      <c r="G40" s="2"/>
    </row>
    <row r="41" spans="1:7" ht="21.75">
      <c r="A41" s="2"/>
      <c r="B41" s="3"/>
      <c r="C41" s="2"/>
      <c r="D41" s="2"/>
      <c r="E41" s="27"/>
      <c r="F41" s="2"/>
      <c r="G41" s="2"/>
    </row>
    <row r="42" spans="1:7" ht="21.75">
      <c r="A42" s="2"/>
      <c r="B42" s="3"/>
      <c r="C42" s="2"/>
      <c r="D42" s="2"/>
      <c r="E42" s="27"/>
      <c r="F42" s="2"/>
      <c r="G42" s="2"/>
    </row>
    <row r="43" spans="1:7" ht="21.75">
      <c r="A43" s="2"/>
      <c r="B43" s="3"/>
      <c r="C43" s="2"/>
      <c r="D43" s="2"/>
      <c r="E43" s="27"/>
      <c r="F43" s="2"/>
      <c r="G43" s="2"/>
    </row>
    <row r="44" spans="1:7" ht="21.75">
      <c r="A44" s="2"/>
      <c r="B44" s="3"/>
      <c r="C44" s="2"/>
      <c r="D44" s="2"/>
      <c r="E44" s="27"/>
      <c r="F44" s="2"/>
      <c r="G44" s="2"/>
    </row>
    <row r="45" spans="1:7" ht="21.75">
      <c r="A45" s="86"/>
      <c r="B45" s="3"/>
      <c r="C45" s="2"/>
      <c r="D45" s="3"/>
      <c r="E45" s="3"/>
      <c r="F45" s="2"/>
      <c r="G45" s="2"/>
    </row>
    <row r="46" spans="1:7" ht="21.75">
      <c r="A46" s="86"/>
      <c r="B46" s="3"/>
      <c r="C46" s="2"/>
      <c r="D46" s="3"/>
      <c r="E46" s="3"/>
      <c r="F46" s="2"/>
      <c r="G46" s="2"/>
    </row>
    <row r="47" spans="1:7" ht="26.25">
      <c r="A47" s="279" t="s">
        <v>193</v>
      </c>
      <c r="B47" s="279"/>
      <c r="C47" s="279"/>
      <c r="D47" s="279"/>
      <c r="E47" s="279"/>
      <c r="F47" s="279"/>
      <c r="G47" s="5" t="s">
        <v>330</v>
      </c>
    </row>
    <row r="48" spans="1:7" ht="21.75">
      <c r="A48" s="85" t="s">
        <v>51</v>
      </c>
      <c r="B48" s="1"/>
      <c r="C48" s="2" t="s">
        <v>1169</v>
      </c>
      <c r="D48" s="2" t="s">
        <v>1122</v>
      </c>
      <c r="E48" s="53" t="s">
        <v>1247</v>
      </c>
      <c r="F48" s="2">
        <v>60</v>
      </c>
      <c r="G48" s="1"/>
    </row>
    <row r="49" spans="2:7" ht="21.75">
      <c r="B49" s="1"/>
      <c r="C49" s="2" t="s">
        <v>1169</v>
      </c>
      <c r="D49" s="2" t="s">
        <v>1118</v>
      </c>
      <c r="E49" s="53" t="s">
        <v>1209</v>
      </c>
      <c r="F49" s="2">
        <v>20</v>
      </c>
      <c r="G49" s="1"/>
    </row>
    <row r="50" spans="1:7" ht="21.75">
      <c r="A50" s="302" t="s">
        <v>1248</v>
      </c>
      <c r="B50" s="302"/>
      <c r="C50" s="302"/>
      <c r="D50" s="302"/>
      <c r="E50" s="302"/>
      <c r="F50" s="302"/>
      <c r="G50" s="302"/>
    </row>
    <row r="51" spans="1:7" ht="21.75">
      <c r="A51" s="86" t="s">
        <v>602</v>
      </c>
      <c r="B51" s="2" t="s">
        <v>1198</v>
      </c>
      <c r="C51" s="2" t="s">
        <v>1199</v>
      </c>
      <c r="D51" s="2" t="s">
        <v>1200</v>
      </c>
      <c r="E51" s="2" t="s">
        <v>604</v>
      </c>
      <c r="F51" s="2" t="s">
        <v>1201</v>
      </c>
      <c r="G51" s="2" t="s">
        <v>603</v>
      </c>
    </row>
    <row r="52" spans="1:7" ht="21.75">
      <c r="A52" s="2">
        <v>1</v>
      </c>
      <c r="B52" s="3" t="s">
        <v>1249</v>
      </c>
      <c r="C52" s="2">
        <v>10</v>
      </c>
      <c r="D52" s="3" t="s">
        <v>645</v>
      </c>
      <c r="E52" s="27" t="s">
        <v>649</v>
      </c>
      <c r="F52" s="2" t="s">
        <v>1243</v>
      </c>
      <c r="G52" s="2"/>
    </row>
    <row r="53" spans="1:7" ht="21.75">
      <c r="A53" s="2">
        <v>2</v>
      </c>
      <c r="B53" s="3" t="s">
        <v>1250</v>
      </c>
      <c r="C53" s="2">
        <v>15</v>
      </c>
      <c r="D53" s="2" t="s">
        <v>904</v>
      </c>
      <c r="E53" s="12" t="s">
        <v>545</v>
      </c>
      <c r="F53" s="2" t="s">
        <v>1203</v>
      </c>
      <c r="G53" s="2"/>
    </row>
    <row r="54" spans="1:7" ht="21.75">
      <c r="A54" s="2">
        <v>3</v>
      </c>
      <c r="B54" s="3" t="s">
        <v>124</v>
      </c>
      <c r="C54" s="2">
        <v>15</v>
      </c>
      <c r="D54" s="2" t="s">
        <v>905</v>
      </c>
      <c r="E54" s="27" t="s">
        <v>546</v>
      </c>
      <c r="F54" s="2" t="s">
        <v>1203</v>
      </c>
      <c r="G54" s="2"/>
    </row>
    <row r="55" spans="1:7" ht="21.75">
      <c r="A55" s="2">
        <v>4</v>
      </c>
      <c r="B55" s="3" t="s">
        <v>126</v>
      </c>
      <c r="C55" s="2">
        <v>20</v>
      </c>
      <c r="D55" s="2" t="s">
        <v>906</v>
      </c>
      <c r="E55" s="27" t="s">
        <v>547</v>
      </c>
      <c r="F55" s="2" t="s">
        <v>1203</v>
      </c>
      <c r="G55" s="2"/>
    </row>
    <row r="56" spans="1:7" ht="21.75">
      <c r="A56" s="14"/>
      <c r="B56" s="37"/>
      <c r="C56" s="14"/>
      <c r="D56" s="2" t="s">
        <v>907</v>
      </c>
      <c r="E56" s="27" t="s">
        <v>548</v>
      </c>
      <c r="F56" s="14" t="s">
        <v>1203</v>
      </c>
      <c r="G56" s="14"/>
    </row>
    <row r="57" spans="1:7" ht="21.75">
      <c r="A57" s="14"/>
      <c r="B57" s="37"/>
      <c r="C57" s="14"/>
      <c r="D57" s="2" t="s">
        <v>908</v>
      </c>
      <c r="E57" s="12" t="s">
        <v>599</v>
      </c>
      <c r="F57" s="14" t="s">
        <v>1203</v>
      </c>
      <c r="G57" s="14"/>
    </row>
    <row r="58" spans="1:7" ht="21.75">
      <c r="A58" s="14"/>
      <c r="B58" s="37"/>
      <c r="C58" s="14"/>
      <c r="D58" s="2" t="s">
        <v>909</v>
      </c>
      <c r="E58" s="12" t="s">
        <v>956</v>
      </c>
      <c r="F58" s="14" t="s">
        <v>1206</v>
      </c>
      <c r="G58" s="14"/>
    </row>
    <row r="59" spans="1:7" ht="21.75">
      <c r="A59" s="14"/>
      <c r="B59" s="37"/>
      <c r="C59" s="14"/>
      <c r="D59" s="2" t="s">
        <v>910</v>
      </c>
      <c r="E59" s="12" t="s">
        <v>249</v>
      </c>
      <c r="F59" s="14" t="s">
        <v>1203</v>
      </c>
      <c r="G59" s="14"/>
    </row>
    <row r="60" spans="1:7" ht="21.75">
      <c r="A60" s="14"/>
      <c r="B60" s="37"/>
      <c r="C60" s="14"/>
      <c r="D60" s="2" t="s">
        <v>911</v>
      </c>
      <c r="E60" s="12" t="s">
        <v>601</v>
      </c>
      <c r="F60" s="14" t="s">
        <v>1207</v>
      </c>
      <c r="G60" s="14"/>
    </row>
    <row r="61" spans="1:7" ht="21.75">
      <c r="A61" s="14"/>
      <c r="B61" s="37"/>
      <c r="C61" s="14"/>
      <c r="D61" s="2" t="s">
        <v>912</v>
      </c>
      <c r="E61" s="12" t="s">
        <v>951</v>
      </c>
      <c r="F61" s="14" t="s">
        <v>1208</v>
      </c>
      <c r="G61" s="14"/>
    </row>
    <row r="62" spans="1:7" ht="21.75">
      <c r="A62" s="14"/>
      <c r="B62" s="37"/>
      <c r="C62" s="14"/>
      <c r="D62" s="2" t="s">
        <v>913</v>
      </c>
      <c r="E62" s="12" t="s">
        <v>469</v>
      </c>
      <c r="F62" s="14" t="s">
        <v>1203</v>
      </c>
      <c r="G62" s="14"/>
    </row>
    <row r="63" spans="1:7" ht="21.75">
      <c r="A63" s="14"/>
      <c r="B63" s="37"/>
      <c r="C63" s="14"/>
      <c r="D63" s="2" t="s">
        <v>914</v>
      </c>
      <c r="E63" s="12" t="s">
        <v>538</v>
      </c>
      <c r="F63" s="14" t="s">
        <v>1203</v>
      </c>
      <c r="G63" s="14"/>
    </row>
    <row r="64" spans="1:7" ht="21.75">
      <c r="A64" s="14"/>
      <c r="B64" s="37"/>
      <c r="C64" s="14"/>
      <c r="D64" s="2" t="s">
        <v>915</v>
      </c>
      <c r="E64" s="12" t="s">
        <v>544</v>
      </c>
      <c r="F64" s="14" t="s">
        <v>1206</v>
      </c>
      <c r="G64" s="2"/>
    </row>
    <row r="65" spans="1:7" ht="21.75">
      <c r="A65" s="2">
        <v>5</v>
      </c>
      <c r="B65" s="3" t="s">
        <v>127</v>
      </c>
      <c r="C65" s="2">
        <v>20</v>
      </c>
      <c r="D65" s="2" t="s">
        <v>128</v>
      </c>
      <c r="E65" s="3" t="s">
        <v>1212</v>
      </c>
      <c r="F65" s="2" t="s">
        <v>1243</v>
      </c>
      <c r="G65" s="2"/>
    </row>
    <row r="66" spans="1:7" ht="21.75">
      <c r="A66" s="14"/>
      <c r="B66" s="37"/>
      <c r="C66" s="14"/>
      <c r="D66" s="2" t="s">
        <v>900</v>
      </c>
      <c r="E66" s="12" t="s">
        <v>530</v>
      </c>
      <c r="F66" s="2" t="s">
        <v>117</v>
      </c>
      <c r="G66" s="2"/>
    </row>
    <row r="67" spans="1:7" ht="21.75">
      <c r="A67" s="87"/>
      <c r="B67" s="37"/>
      <c r="C67" s="14"/>
      <c r="D67" s="2" t="s">
        <v>901</v>
      </c>
      <c r="E67" s="12" t="s">
        <v>574</v>
      </c>
      <c r="F67" s="2" t="s">
        <v>118</v>
      </c>
      <c r="G67" s="2"/>
    </row>
    <row r="68" spans="1:7" ht="21.75">
      <c r="A68" s="86"/>
      <c r="B68" s="3"/>
      <c r="C68" s="2"/>
      <c r="D68" s="2" t="s">
        <v>902</v>
      </c>
      <c r="E68" s="12" t="s">
        <v>655</v>
      </c>
      <c r="F68" s="2" t="s">
        <v>1203</v>
      </c>
      <c r="G68" s="2"/>
    </row>
    <row r="69" spans="1:7" ht="21.75">
      <c r="A69" s="86"/>
      <c r="B69" s="3"/>
      <c r="C69" s="2"/>
      <c r="D69" s="2" t="s">
        <v>903</v>
      </c>
      <c r="E69" s="27" t="s">
        <v>575</v>
      </c>
      <c r="F69" s="2" t="s">
        <v>1203</v>
      </c>
      <c r="G69" s="2"/>
    </row>
    <row r="70" spans="1:7" ht="26.25">
      <c r="A70" s="279" t="s">
        <v>193</v>
      </c>
      <c r="B70" s="279"/>
      <c r="C70" s="279"/>
      <c r="D70" s="279"/>
      <c r="E70" s="279"/>
      <c r="F70" s="279"/>
      <c r="G70" s="5" t="s">
        <v>331</v>
      </c>
    </row>
    <row r="71" spans="1:7" ht="21.75">
      <c r="A71" s="85" t="s">
        <v>52</v>
      </c>
      <c r="B71" s="1"/>
      <c r="C71" s="2" t="s">
        <v>1169</v>
      </c>
      <c r="D71" s="2" t="s">
        <v>1122</v>
      </c>
      <c r="E71" s="53" t="s">
        <v>1123</v>
      </c>
      <c r="F71" s="2">
        <v>80</v>
      </c>
      <c r="G71" s="1"/>
    </row>
    <row r="72" spans="1:7" ht="21.75">
      <c r="A72" s="302" t="s">
        <v>129</v>
      </c>
      <c r="B72" s="302"/>
      <c r="C72" s="302"/>
      <c r="D72" s="302"/>
      <c r="E72" s="302"/>
      <c r="F72" s="302"/>
      <c r="G72" s="302"/>
    </row>
    <row r="73" spans="1:7" ht="21.75">
      <c r="A73" s="86" t="s">
        <v>602</v>
      </c>
      <c r="B73" s="2" t="s">
        <v>1198</v>
      </c>
      <c r="C73" s="2" t="s">
        <v>1199</v>
      </c>
      <c r="D73" s="2" t="s">
        <v>1200</v>
      </c>
      <c r="E73" s="2" t="s">
        <v>604</v>
      </c>
      <c r="F73" s="2" t="s">
        <v>1201</v>
      </c>
      <c r="G73" s="2" t="s">
        <v>603</v>
      </c>
    </row>
    <row r="74" spans="1:7" ht="21.75">
      <c r="A74" s="2">
        <v>1</v>
      </c>
      <c r="B74" s="3" t="s">
        <v>354</v>
      </c>
      <c r="C74" s="2">
        <v>20</v>
      </c>
      <c r="D74" s="3" t="s">
        <v>645</v>
      </c>
      <c r="E74" s="27" t="s">
        <v>649</v>
      </c>
      <c r="F74" s="2" t="s">
        <v>1243</v>
      </c>
      <c r="G74" s="2"/>
    </row>
    <row r="75" spans="1:7" ht="21.75">
      <c r="A75" s="2"/>
      <c r="B75" s="3" t="s">
        <v>355</v>
      </c>
      <c r="C75" s="2"/>
      <c r="D75" s="2" t="s">
        <v>904</v>
      </c>
      <c r="E75" s="12" t="s">
        <v>545</v>
      </c>
      <c r="F75" s="2" t="s">
        <v>1203</v>
      </c>
      <c r="G75" s="2"/>
    </row>
    <row r="76" spans="1:7" ht="21.75">
      <c r="A76" s="2">
        <v>2</v>
      </c>
      <c r="B76" s="3" t="s">
        <v>130</v>
      </c>
      <c r="C76" s="2">
        <v>20</v>
      </c>
      <c r="D76" s="2" t="s">
        <v>905</v>
      </c>
      <c r="E76" s="27" t="s">
        <v>546</v>
      </c>
      <c r="F76" s="2" t="s">
        <v>1203</v>
      </c>
      <c r="G76" s="2"/>
    </row>
    <row r="77" spans="1:7" ht="21.75">
      <c r="A77" s="2">
        <v>3</v>
      </c>
      <c r="B77" s="3" t="s">
        <v>131</v>
      </c>
      <c r="C77" s="2">
        <v>20</v>
      </c>
      <c r="D77" s="2" t="s">
        <v>906</v>
      </c>
      <c r="E77" s="27" t="s">
        <v>547</v>
      </c>
      <c r="F77" s="2" t="s">
        <v>1203</v>
      </c>
      <c r="G77" s="2"/>
    </row>
    <row r="78" spans="1:7" ht="21.75">
      <c r="A78" s="2">
        <v>4</v>
      </c>
      <c r="B78" s="3" t="s">
        <v>132</v>
      </c>
      <c r="C78" s="2">
        <v>20</v>
      </c>
      <c r="D78" s="2" t="s">
        <v>907</v>
      </c>
      <c r="E78" s="27" t="s">
        <v>548</v>
      </c>
      <c r="F78" s="14" t="s">
        <v>1203</v>
      </c>
      <c r="G78" s="2"/>
    </row>
    <row r="79" spans="1:7" ht="21.75">
      <c r="A79" s="86"/>
      <c r="B79" s="3"/>
      <c r="C79" s="2"/>
      <c r="D79" s="2" t="s">
        <v>908</v>
      </c>
      <c r="E79" s="12" t="s">
        <v>599</v>
      </c>
      <c r="F79" s="14" t="s">
        <v>1203</v>
      </c>
      <c r="G79" s="2"/>
    </row>
    <row r="80" spans="1:7" ht="21.75">
      <c r="A80" s="86"/>
      <c r="B80" s="3"/>
      <c r="C80" s="2"/>
      <c r="D80" s="2" t="s">
        <v>909</v>
      </c>
      <c r="E80" s="12" t="s">
        <v>956</v>
      </c>
      <c r="F80" s="14" t="s">
        <v>1206</v>
      </c>
      <c r="G80" s="2"/>
    </row>
    <row r="81" spans="1:7" ht="21.75">
      <c r="A81" s="86"/>
      <c r="B81" s="3"/>
      <c r="C81" s="2"/>
      <c r="D81" s="2" t="s">
        <v>910</v>
      </c>
      <c r="E81" s="12" t="s">
        <v>249</v>
      </c>
      <c r="F81" s="14" t="s">
        <v>1203</v>
      </c>
      <c r="G81" s="2"/>
    </row>
    <row r="82" spans="1:7" ht="21.75">
      <c r="A82" s="86"/>
      <c r="B82" s="3"/>
      <c r="C82" s="2"/>
      <c r="D82" s="2" t="s">
        <v>911</v>
      </c>
      <c r="E82" s="12" t="s">
        <v>601</v>
      </c>
      <c r="F82" s="14" t="s">
        <v>1207</v>
      </c>
      <c r="G82" s="2"/>
    </row>
    <row r="83" spans="1:7" ht="21.75">
      <c r="A83" s="86"/>
      <c r="B83" s="3"/>
      <c r="C83" s="2"/>
      <c r="D83" s="2" t="s">
        <v>912</v>
      </c>
      <c r="E83" s="12" t="s">
        <v>951</v>
      </c>
      <c r="F83" s="14" t="s">
        <v>1208</v>
      </c>
      <c r="G83" s="2"/>
    </row>
    <row r="84" spans="1:7" ht="21.75">
      <c r="A84" s="86"/>
      <c r="B84" s="3"/>
      <c r="C84" s="2"/>
      <c r="D84" s="2" t="s">
        <v>913</v>
      </c>
      <c r="E84" s="12" t="s">
        <v>469</v>
      </c>
      <c r="F84" s="14" t="s">
        <v>1203</v>
      </c>
      <c r="G84" s="2"/>
    </row>
    <row r="85" spans="1:7" ht="21.75">
      <c r="A85" s="86"/>
      <c r="B85" s="3"/>
      <c r="C85" s="2"/>
      <c r="D85" s="2" t="s">
        <v>914</v>
      </c>
      <c r="E85" s="12" t="s">
        <v>538</v>
      </c>
      <c r="F85" s="14" t="s">
        <v>1203</v>
      </c>
      <c r="G85" s="2"/>
    </row>
    <row r="86" spans="1:7" ht="21.75">
      <c r="A86" s="86"/>
      <c r="B86" s="3"/>
      <c r="C86" s="2"/>
      <c r="D86" s="2" t="s">
        <v>915</v>
      </c>
      <c r="E86" s="12" t="s">
        <v>544</v>
      </c>
      <c r="F86" s="14" t="s">
        <v>1206</v>
      </c>
      <c r="G86" s="2"/>
    </row>
    <row r="87" spans="1:7" ht="21.75">
      <c r="A87" s="86"/>
      <c r="B87" s="3"/>
      <c r="C87" s="2"/>
      <c r="D87" s="3"/>
      <c r="E87" s="3"/>
      <c r="F87" s="2"/>
      <c r="G87" s="2"/>
    </row>
    <row r="88" spans="1:7" ht="21.75">
      <c r="A88" s="86"/>
      <c r="B88" s="3"/>
      <c r="C88" s="2"/>
      <c r="D88" s="3"/>
      <c r="E88" s="3"/>
      <c r="F88" s="2"/>
      <c r="G88" s="2"/>
    </row>
    <row r="89" spans="1:7" ht="21.75">
      <c r="A89" s="86"/>
      <c r="B89" s="3"/>
      <c r="C89" s="2"/>
      <c r="D89" s="3"/>
      <c r="E89" s="3"/>
      <c r="F89" s="2"/>
      <c r="G89" s="2"/>
    </row>
    <row r="90" spans="1:7" ht="21.75">
      <c r="A90" s="86"/>
      <c r="B90" s="3"/>
      <c r="C90" s="2"/>
      <c r="D90" s="3"/>
      <c r="E90" s="3"/>
      <c r="F90" s="2"/>
      <c r="G90" s="2"/>
    </row>
    <row r="91" spans="1:7" ht="21.75">
      <c r="A91" s="86"/>
      <c r="B91" s="3"/>
      <c r="C91" s="2"/>
      <c r="D91" s="3"/>
      <c r="E91" s="3"/>
      <c r="F91" s="2"/>
      <c r="G91" s="2"/>
    </row>
    <row r="92" spans="1:7" ht="21.75">
      <c r="A92" s="86"/>
      <c r="B92" s="3"/>
      <c r="C92" s="2"/>
      <c r="D92" s="3"/>
      <c r="E92" s="3"/>
      <c r="F92" s="2"/>
      <c r="G92" s="2"/>
    </row>
    <row r="93" spans="1:7" ht="26.25">
      <c r="A93" s="279" t="s">
        <v>193</v>
      </c>
      <c r="B93" s="279"/>
      <c r="C93" s="279"/>
      <c r="D93" s="279"/>
      <c r="E93" s="279"/>
      <c r="F93" s="279"/>
      <c r="G93" s="5" t="s">
        <v>332</v>
      </c>
    </row>
    <row r="94" spans="1:7" ht="21.75">
      <c r="A94" s="85" t="s">
        <v>52</v>
      </c>
      <c r="B94" s="1"/>
      <c r="C94" s="2" t="s">
        <v>1169</v>
      </c>
      <c r="D94" s="2" t="s">
        <v>1132</v>
      </c>
      <c r="E94" s="53" t="s">
        <v>1127</v>
      </c>
      <c r="F94" s="2">
        <v>60</v>
      </c>
      <c r="G94" s="1"/>
    </row>
    <row r="95" spans="2:7" ht="21.75">
      <c r="B95" s="1"/>
      <c r="C95" s="2" t="s">
        <v>1169</v>
      </c>
      <c r="D95" s="2" t="s">
        <v>1122</v>
      </c>
      <c r="E95" s="53" t="s">
        <v>1123</v>
      </c>
      <c r="F95" s="2">
        <v>20</v>
      </c>
      <c r="G95" s="1"/>
    </row>
    <row r="96" spans="1:7" ht="21.75">
      <c r="A96" s="302" t="s">
        <v>133</v>
      </c>
      <c r="B96" s="302"/>
      <c r="C96" s="302"/>
      <c r="D96" s="302"/>
      <c r="E96" s="302"/>
      <c r="F96" s="302"/>
      <c r="G96" s="302"/>
    </row>
    <row r="97" spans="1:7" ht="21.75">
      <c r="A97" s="86" t="s">
        <v>602</v>
      </c>
      <c r="B97" s="2" t="s">
        <v>1198</v>
      </c>
      <c r="C97" s="2" t="s">
        <v>1199</v>
      </c>
      <c r="D97" s="2" t="s">
        <v>1200</v>
      </c>
      <c r="E97" s="2" t="s">
        <v>604</v>
      </c>
      <c r="F97" s="2" t="s">
        <v>1201</v>
      </c>
      <c r="G97" s="2" t="s">
        <v>603</v>
      </c>
    </row>
    <row r="98" spans="1:7" ht="21.75">
      <c r="A98" s="2">
        <v>1</v>
      </c>
      <c r="B98" s="3" t="s">
        <v>134</v>
      </c>
      <c r="C98" s="2">
        <v>10</v>
      </c>
      <c r="D98" s="2" t="s">
        <v>119</v>
      </c>
      <c r="E98" s="3" t="s">
        <v>135</v>
      </c>
      <c r="F98" s="2" t="s">
        <v>1243</v>
      </c>
      <c r="G98" s="2"/>
    </row>
    <row r="99" spans="1:7" ht="21.75">
      <c r="A99" s="2">
        <v>2</v>
      </c>
      <c r="B99" s="3" t="s">
        <v>136</v>
      </c>
      <c r="C99" s="2">
        <v>10</v>
      </c>
      <c r="D99" s="3"/>
      <c r="E99" s="3"/>
      <c r="F99" s="2"/>
      <c r="G99" s="2"/>
    </row>
    <row r="100" spans="1:7" ht="21.75">
      <c r="A100" s="2">
        <v>3</v>
      </c>
      <c r="B100" s="3" t="s">
        <v>137</v>
      </c>
      <c r="C100" s="2">
        <v>20</v>
      </c>
      <c r="D100" s="3"/>
      <c r="E100" s="8"/>
      <c r="F100" s="2"/>
      <c r="G100" s="2"/>
    </row>
    <row r="101" spans="1:7" ht="21.75">
      <c r="A101" s="2">
        <v>4</v>
      </c>
      <c r="B101" s="3" t="s">
        <v>138</v>
      </c>
      <c r="C101" s="2">
        <v>20</v>
      </c>
      <c r="D101" s="3"/>
      <c r="E101" s="3"/>
      <c r="F101" s="2"/>
      <c r="G101" s="2"/>
    </row>
    <row r="102" spans="1:7" ht="21.75">
      <c r="A102" s="2">
        <v>5</v>
      </c>
      <c r="B102" s="3" t="s">
        <v>139</v>
      </c>
      <c r="C102" s="2">
        <v>20</v>
      </c>
      <c r="D102" s="3" t="s">
        <v>645</v>
      </c>
      <c r="E102" s="27" t="s">
        <v>649</v>
      </c>
      <c r="F102" s="2" t="s">
        <v>1243</v>
      </c>
      <c r="G102" s="14"/>
    </row>
    <row r="103" spans="1:7" ht="21.75">
      <c r="A103" s="14"/>
      <c r="B103" s="37"/>
      <c r="C103" s="14"/>
      <c r="D103" s="2" t="s">
        <v>904</v>
      </c>
      <c r="E103" s="12" t="s">
        <v>545</v>
      </c>
      <c r="F103" s="2" t="s">
        <v>1203</v>
      </c>
      <c r="G103" s="14"/>
    </row>
    <row r="104" spans="1:7" ht="21.75">
      <c r="A104" s="14"/>
      <c r="B104" s="37"/>
      <c r="C104" s="14"/>
      <c r="D104" s="2" t="s">
        <v>905</v>
      </c>
      <c r="E104" s="27" t="s">
        <v>546</v>
      </c>
      <c r="F104" s="2" t="s">
        <v>1203</v>
      </c>
      <c r="G104" s="14"/>
    </row>
    <row r="105" spans="1:7" ht="21.75">
      <c r="A105" s="14"/>
      <c r="B105" s="37"/>
      <c r="C105" s="14"/>
      <c r="D105" s="2" t="s">
        <v>906</v>
      </c>
      <c r="E105" s="27" t="s">
        <v>547</v>
      </c>
      <c r="F105" s="2" t="s">
        <v>1203</v>
      </c>
      <c r="G105" s="14"/>
    </row>
    <row r="106" spans="1:7" ht="21.75">
      <c r="A106" s="14"/>
      <c r="B106" s="37"/>
      <c r="C106" s="14"/>
      <c r="D106" s="2" t="s">
        <v>907</v>
      </c>
      <c r="E106" s="27" t="s">
        <v>548</v>
      </c>
      <c r="F106" s="14" t="s">
        <v>1203</v>
      </c>
      <c r="G106" s="14"/>
    </row>
    <row r="107" spans="1:7" ht="21.75">
      <c r="A107" s="14"/>
      <c r="B107" s="37"/>
      <c r="C107" s="14"/>
      <c r="D107" s="2" t="s">
        <v>908</v>
      </c>
      <c r="E107" s="12" t="s">
        <v>599</v>
      </c>
      <c r="F107" s="14" t="s">
        <v>1203</v>
      </c>
      <c r="G107" s="14"/>
    </row>
    <row r="108" spans="1:7" ht="21.75">
      <c r="A108" s="14"/>
      <c r="B108" s="37"/>
      <c r="C108" s="14"/>
      <c r="D108" s="2" t="s">
        <v>909</v>
      </c>
      <c r="E108" s="12" t="s">
        <v>956</v>
      </c>
      <c r="F108" s="14" t="s">
        <v>1206</v>
      </c>
      <c r="G108" s="14"/>
    </row>
    <row r="109" spans="1:7" ht="21.75">
      <c r="A109" s="14"/>
      <c r="B109" s="37"/>
      <c r="C109" s="14"/>
      <c r="D109" s="2" t="s">
        <v>910</v>
      </c>
      <c r="E109" s="12" t="s">
        <v>249</v>
      </c>
      <c r="F109" s="14" t="s">
        <v>1203</v>
      </c>
      <c r="G109" s="14"/>
    </row>
    <row r="110" spans="1:7" ht="21.75">
      <c r="A110" s="14"/>
      <c r="B110" s="37"/>
      <c r="C110" s="14"/>
      <c r="D110" s="2" t="s">
        <v>911</v>
      </c>
      <c r="E110" s="12" t="s">
        <v>601</v>
      </c>
      <c r="F110" s="14" t="s">
        <v>1207</v>
      </c>
      <c r="G110" s="14"/>
    </row>
    <row r="111" spans="1:7" ht="21.75">
      <c r="A111" s="14"/>
      <c r="B111" s="37"/>
      <c r="C111" s="14"/>
      <c r="D111" s="2" t="s">
        <v>912</v>
      </c>
      <c r="E111" s="12" t="s">
        <v>951</v>
      </c>
      <c r="F111" s="14" t="s">
        <v>1208</v>
      </c>
      <c r="G111" s="14"/>
    </row>
    <row r="112" spans="1:7" ht="21.75">
      <c r="A112" s="14"/>
      <c r="B112" s="37"/>
      <c r="C112" s="14"/>
      <c r="D112" s="2" t="s">
        <v>913</v>
      </c>
      <c r="E112" s="12" t="s">
        <v>469</v>
      </c>
      <c r="F112" s="14" t="s">
        <v>1203</v>
      </c>
      <c r="G112" s="14"/>
    </row>
    <row r="113" spans="1:7" ht="21.75">
      <c r="A113" s="14"/>
      <c r="B113" s="37"/>
      <c r="C113" s="14"/>
      <c r="D113" s="2" t="s">
        <v>914</v>
      </c>
      <c r="E113" s="12" t="s">
        <v>538</v>
      </c>
      <c r="F113" s="14" t="s">
        <v>1203</v>
      </c>
      <c r="G113" s="14"/>
    </row>
    <row r="114" spans="1:7" ht="21.75">
      <c r="A114" s="14"/>
      <c r="B114" s="37"/>
      <c r="C114" s="14"/>
      <c r="D114" s="2" t="s">
        <v>915</v>
      </c>
      <c r="E114" s="12" t="s">
        <v>544</v>
      </c>
      <c r="F114" s="14" t="s">
        <v>1206</v>
      </c>
      <c r="G114" s="14"/>
    </row>
    <row r="115" spans="1:7" ht="21.75">
      <c r="A115" s="2"/>
      <c r="B115" s="3"/>
      <c r="C115" s="2"/>
      <c r="D115" s="3"/>
      <c r="E115" s="3"/>
      <c r="F115" s="2"/>
      <c r="G115" s="2"/>
    </row>
    <row r="116" spans="1:7" ht="26.25">
      <c r="A116" s="279" t="s">
        <v>193</v>
      </c>
      <c r="B116" s="279"/>
      <c r="C116" s="279"/>
      <c r="D116" s="279"/>
      <c r="E116" s="279"/>
      <c r="F116" s="279"/>
      <c r="G116" s="5" t="s">
        <v>333</v>
      </c>
    </row>
    <row r="117" spans="1:7" ht="21.75">
      <c r="A117" s="85" t="s">
        <v>52</v>
      </c>
      <c r="B117" s="1"/>
      <c r="C117" s="2" t="s">
        <v>1169</v>
      </c>
      <c r="D117" s="2" t="s">
        <v>1139</v>
      </c>
      <c r="E117" s="53" t="s">
        <v>1196</v>
      </c>
      <c r="F117" s="2">
        <v>60</v>
      </c>
      <c r="G117" s="1"/>
    </row>
    <row r="118" spans="1:7" ht="21.75">
      <c r="A118" s="302" t="s">
        <v>140</v>
      </c>
      <c r="B118" s="302"/>
      <c r="C118" s="302"/>
      <c r="D118" s="302"/>
      <c r="E118" s="302"/>
      <c r="F118" s="302"/>
      <c r="G118" s="302"/>
    </row>
    <row r="119" spans="1:7" ht="21.75">
      <c r="A119" s="86" t="s">
        <v>602</v>
      </c>
      <c r="B119" s="2" t="s">
        <v>1198</v>
      </c>
      <c r="C119" s="2" t="s">
        <v>1199</v>
      </c>
      <c r="D119" s="2" t="s">
        <v>1200</v>
      </c>
      <c r="E119" s="2" t="s">
        <v>604</v>
      </c>
      <c r="F119" s="2" t="s">
        <v>1201</v>
      </c>
      <c r="G119" s="2" t="s">
        <v>603</v>
      </c>
    </row>
    <row r="120" spans="1:7" ht="21.75">
      <c r="A120" s="2">
        <v>1</v>
      </c>
      <c r="B120" s="3" t="s">
        <v>120</v>
      </c>
      <c r="C120" s="2">
        <v>10</v>
      </c>
      <c r="D120" s="2" t="s">
        <v>616</v>
      </c>
      <c r="E120" s="46" t="s">
        <v>950</v>
      </c>
      <c r="F120" s="2">
        <v>1</v>
      </c>
      <c r="G120" s="2"/>
    </row>
    <row r="121" spans="1:7" ht="21.75">
      <c r="A121" s="2"/>
      <c r="B121" s="3" t="s">
        <v>121</v>
      </c>
      <c r="C121" s="2"/>
      <c r="D121" s="2" t="s">
        <v>617</v>
      </c>
      <c r="E121" s="12" t="s">
        <v>632</v>
      </c>
      <c r="F121" s="2">
        <v>1</v>
      </c>
      <c r="G121" s="2"/>
    </row>
    <row r="122" spans="1:7" ht="21.75">
      <c r="A122" s="2">
        <v>2</v>
      </c>
      <c r="B122" s="3" t="s">
        <v>141</v>
      </c>
      <c r="C122" s="2">
        <v>20</v>
      </c>
      <c r="D122" s="2" t="s">
        <v>618</v>
      </c>
      <c r="E122" s="12" t="s">
        <v>633</v>
      </c>
      <c r="F122" s="2">
        <v>40</v>
      </c>
      <c r="G122" s="2"/>
    </row>
    <row r="123" spans="1:7" ht="21.75">
      <c r="A123" s="2">
        <v>3</v>
      </c>
      <c r="B123" s="3" t="s">
        <v>142</v>
      </c>
      <c r="C123" s="2">
        <v>10</v>
      </c>
      <c r="D123" s="2" t="s">
        <v>619</v>
      </c>
      <c r="E123" s="12" t="s">
        <v>634</v>
      </c>
      <c r="F123" s="2">
        <v>1</v>
      </c>
      <c r="G123" s="2"/>
    </row>
    <row r="124" spans="1:7" ht="21.75">
      <c r="A124" s="2">
        <v>4</v>
      </c>
      <c r="B124" s="3" t="s">
        <v>143</v>
      </c>
      <c r="C124" s="2">
        <v>20</v>
      </c>
      <c r="D124" s="2" t="s">
        <v>620</v>
      </c>
      <c r="E124" s="12" t="s">
        <v>636</v>
      </c>
      <c r="F124" s="2">
        <v>1</v>
      </c>
      <c r="G124" s="2"/>
    </row>
    <row r="125" spans="1:7" ht="21.75">
      <c r="A125" s="86"/>
      <c r="B125" s="3"/>
      <c r="C125" s="2"/>
      <c r="D125" s="2" t="s">
        <v>621</v>
      </c>
      <c r="E125" s="12" t="s">
        <v>949</v>
      </c>
      <c r="F125" s="2">
        <v>2</v>
      </c>
      <c r="G125" s="2"/>
    </row>
    <row r="126" spans="1:7" ht="21.75">
      <c r="A126" s="86"/>
      <c r="B126" s="3"/>
      <c r="C126" s="2"/>
      <c r="D126" s="2" t="s">
        <v>622</v>
      </c>
      <c r="E126" s="12" t="s">
        <v>895</v>
      </c>
      <c r="F126" s="2">
        <v>1</v>
      </c>
      <c r="G126" s="2"/>
    </row>
    <row r="127" spans="1:7" ht="21.75">
      <c r="A127" s="86"/>
      <c r="B127" s="3"/>
      <c r="C127" s="2"/>
      <c r="D127" s="2" t="s">
        <v>623</v>
      </c>
      <c r="E127" s="12" t="s">
        <v>637</v>
      </c>
      <c r="F127" s="2">
        <v>1</v>
      </c>
      <c r="G127" s="2"/>
    </row>
    <row r="128" spans="1:7" ht="21.75">
      <c r="A128" s="86"/>
      <c r="B128" s="3"/>
      <c r="C128" s="2"/>
      <c r="D128" s="2" t="s">
        <v>624</v>
      </c>
      <c r="E128" s="12" t="s">
        <v>639</v>
      </c>
      <c r="F128" s="2">
        <v>2</v>
      </c>
      <c r="G128" s="2"/>
    </row>
    <row r="129" spans="1:7" ht="21.75">
      <c r="A129" s="86"/>
      <c r="B129" s="3"/>
      <c r="C129" s="2"/>
      <c r="D129" s="2" t="s">
        <v>625</v>
      </c>
      <c r="E129" s="12" t="s">
        <v>640</v>
      </c>
      <c r="F129" s="2">
        <v>1</v>
      </c>
      <c r="G129" s="2"/>
    </row>
    <row r="130" spans="1:7" ht="21.75">
      <c r="A130" s="86"/>
      <c r="B130" s="3"/>
      <c r="C130" s="2"/>
      <c r="D130" s="2" t="s">
        <v>626</v>
      </c>
      <c r="E130" s="12" t="s">
        <v>521</v>
      </c>
      <c r="F130" s="2">
        <v>4</v>
      </c>
      <c r="G130" s="2"/>
    </row>
    <row r="131" spans="1:7" ht="21.75">
      <c r="A131" s="86"/>
      <c r="B131" s="3"/>
      <c r="C131" s="2"/>
      <c r="D131" s="2" t="s">
        <v>627</v>
      </c>
      <c r="E131" s="12" t="s">
        <v>522</v>
      </c>
      <c r="F131" s="2">
        <v>1</v>
      </c>
      <c r="G131" s="2"/>
    </row>
    <row r="132" spans="1:7" ht="21.75">
      <c r="A132" s="86"/>
      <c r="B132" s="3"/>
      <c r="C132" s="2"/>
      <c r="D132" s="2" t="s">
        <v>628</v>
      </c>
      <c r="E132" s="12" t="s">
        <v>635</v>
      </c>
      <c r="F132" s="2">
        <v>1</v>
      </c>
      <c r="G132" s="2"/>
    </row>
    <row r="133" spans="1:7" ht="21.75">
      <c r="A133" s="86"/>
      <c r="B133" s="3"/>
      <c r="C133" s="2"/>
      <c r="D133" s="2" t="s">
        <v>629</v>
      </c>
      <c r="E133" s="12" t="s">
        <v>523</v>
      </c>
      <c r="F133" s="2">
        <v>1</v>
      </c>
      <c r="G133" s="2"/>
    </row>
    <row r="134" spans="1:7" ht="21.75">
      <c r="A134" s="86"/>
      <c r="B134" s="3"/>
      <c r="C134" s="2"/>
      <c r="D134" s="2" t="s">
        <v>630</v>
      </c>
      <c r="E134" s="12" t="s">
        <v>638</v>
      </c>
      <c r="F134" s="2">
        <v>2</v>
      </c>
      <c r="G134" s="2"/>
    </row>
    <row r="135" spans="1:7" ht="21.75">
      <c r="A135" s="86"/>
      <c r="B135" s="3"/>
      <c r="C135" s="2"/>
      <c r="D135" s="2" t="s">
        <v>520</v>
      </c>
      <c r="E135" s="12" t="s">
        <v>951</v>
      </c>
      <c r="F135" s="2">
        <v>4</v>
      </c>
      <c r="G135" s="2"/>
    </row>
    <row r="136" spans="1:7" ht="21.75">
      <c r="A136" s="86"/>
      <c r="B136" s="3"/>
      <c r="C136" s="2"/>
      <c r="D136" s="3"/>
      <c r="E136" s="3"/>
      <c r="F136" s="3"/>
      <c r="G136" s="3"/>
    </row>
    <row r="137" spans="1:7" ht="21.75">
      <c r="A137" s="86"/>
      <c r="B137" s="3"/>
      <c r="C137" s="2"/>
      <c r="D137" s="3"/>
      <c r="E137" s="3"/>
      <c r="F137" s="3"/>
      <c r="G137" s="3"/>
    </row>
    <row r="138" spans="1:7" ht="21.75">
      <c r="A138" s="86"/>
      <c r="B138" s="3"/>
      <c r="C138" s="2"/>
      <c r="D138" s="3"/>
      <c r="E138" s="3"/>
      <c r="F138" s="3"/>
      <c r="G138" s="3"/>
    </row>
    <row r="139" spans="1:7" ht="26.25">
      <c r="A139" s="279" t="s">
        <v>193</v>
      </c>
      <c r="B139" s="279"/>
      <c r="C139" s="279"/>
      <c r="D139" s="279"/>
      <c r="E139" s="279"/>
      <c r="F139" s="279"/>
      <c r="G139" s="5" t="s">
        <v>334</v>
      </c>
    </row>
    <row r="140" spans="1:7" ht="21.75">
      <c r="A140" s="85" t="s">
        <v>52</v>
      </c>
      <c r="B140" s="1"/>
      <c r="C140" s="2" t="s">
        <v>1169</v>
      </c>
      <c r="D140" s="2" t="s">
        <v>53</v>
      </c>
      <c r="E140" s="53" t="s">
        <v>1196</v>
      </c>
      <c r="F140" s="2">
        <v>10</v>
      </c>
      <c r="G140" s="1"/>
    </row>
    <row r="141" spans="1:7" ht="21.75">
      <c r="A141" s="302" t="s">
        <v>54</v>
      </c>
      <c r="B141" s="302"/>
      <c r="C141" s="302"/>
      <c r="D141" s="302"/>
      <c r="E141" s="302"/>
      <c r="F141" s="302"/>
      <c r="G141" s="302"/>
    </row>
    <row r="142" spans="1:7" ht="21.75">
      <c r="A142" s="86" t="s">
        <v>602</v>
      </c>
      <c r="B142" s="2" t="s">
        <v>1198</v>
      </c>
      <c r="C142" s="2" t="s">
        <v>1199</v>
      </c>
      <c r="D142" s="2" t="s">
        <v>1200</v>
      </c>
      <c r="E142" s="2" t="s">
        <v>604</v>
      </c>
      <c r="F142" s="2" t="s">
        <v>1201</v>
      </c>
      <c r="G142" s="2" t="s">
        <v>603</v>
      </c>
    </row>
    <row r="143" spans="1:7" ht="21.75">
      <c r="A143" s="2">
        <v>1</v>
      </c>
      <c r="B143" s="3" t="s">
        <v>55</v>
      </c>
      <c r="C143" s="2">
        <v>10</v>
      </c>
      <c r="D143" s="2" t="s">
        <v>616</v>
      </c>
      <c r="E143" s="46" t="s">
        <v>950</v>
      </c>
      <c r="F143" s="2">
        <v>1</v>
      </c>
      <c r="G143" s="2"/>
    </row>
    <row r="144" spans="1:7" ht="21.75">
      <c r="A144" s="86"/>
      <c r="B144" s="3"/>
      <c r="C144" s="2"/>
      <c r="D144" s="2" t="s">
        <v>617</v>
      </c>
      <c r="E144" s="12" t="s">
        <v>632</v>
      </c>
      <c r="F144" s="2">
        <v>1</v>
      </c>
      <c r="G144" s="2"/>
    </row>
    <row r="145" spans="1:7" ht="21.75">
      <c r="A145" s="86"/>
      <c r="B145" s="3"/>
      <c r="C145" s="2"/>
      <c r="D145" s="2" t="s">
        <v>618</v>
      </c>
      <c r="E145" s="12" t="s">
        <v>633</v>
      </c>
      <c r="F145" s="2">
        <v>40</v>
      </c>
      <c r="G145" s="2"/>
    </row>
    <row r="146" spans="1:7" ht="21.75">
      <c r="A146" s="86"/>
      <c r="B146" s="3"/>
      <c r="C146" s="2"/>
      <c r="D146" s="2" t="s">
        <v>619</v>
      </c>
      <c r="E146" s="12" t="s">
        <v>634</v>
      </c>
      <c r="F146" s="2">
        <v>1</v>
      </c>
      <c r="G146" s="2"/>
    </row>
    <row r="147" spans="1:7" ht="21.75">
      <c r="A147" s="86"/>
      <c r="B147" s="3"/>
      <c r="C147" s="2"/>
      <c r="D147" s="2" t="s">
        <v>620</v>
      </c>
      <c r="E147" s="12" t="s">
        <v>636</v>
      </c>
      <c r="F147" s="2">
        <v>1</v>
      </c>
      <c r="G147" s="2"/>
    </row>
    <row r="148" spans="1:7" ht="21.75">
      <c r="A148" s="86"/>
      <c r="B148" s="3"/>
      <c r="C148" s="2"/>
      <c r="D148" s="2" t="s">
        <v>621</v>
      </c>
      <c r="E148" s="12" t="s">
        <v>949</v>
      </c>
      <c r="F148" s="2">
        <v>2</v>
      </c>
      <c r="G148" s="2"/>
    </row>
    <row r="149" spans="1:7" ht="21.75">
      <c r="A149" s="86"/>
      <c r="B149" s="3"/>
      <c r="C149" s="2"/>
      <c r="D149" s="2" t="s">
        <v>622</v>
      </c>
      <c r="E149" s="12" t="s">
        <v>895</v>
      </c>
      <c r="F149" s="2">
        <v>1</v>
      </c>
      <c r="G149" s="2"/>
    </row>
    <row r="150" spans="1:7" ht="21.75">
      <c r="A150" s="86"/>
      <c r="B150" s="3"/>
      <c r="C150" s="2"/>
      <c r="D150" s="2" t="s">
        <v>623</v>
      </c>
      <c r="E150" s="12" t="s">
        <v>637</v>
      </c>
      <c r="F150" s="2">
        <v>1</v>
      </c>
      <c r="G150" s="2"/>
    </row>
    <row r="151" spans="1:7" ht="21.75">
      <c r="A151" s="86"/>
      <c r="B151" s="3"/>
      <c r="C151" s="2"/>
      <c r="D151" s="2" t="s">
        <v>624</v>
      </c>
      <c r="E151" s="12" t="s">
        <v>639</v>
      </c>
      <c r="F151" s="2">
        <v>2</v>
      </c>
      <c r="G151" s="2"/>
    </row>
    <row r="152" spans="1:7" ht="21.75">
      <c r="A152" s="86"/>
      <c r="B152" s="3"/>
      <c r="C152" s="2"/>
      <c r="D152" s="2" t="s">
        <v>625</v>
      </c>
      <c r="E152" s="12" t="s">
        <v>640</v>
      </c>
      <c r="F152" s="2">
        <v>1</v>
      </c>
      <c r="G152" s="2"/>
    </row>
    <row r="153" spans="1:7" ht="21.75">
      <c r="A153" s="86"/>
      <c r="B153" s="3"/>
      <c r="C153" s="2"/>
      <c r="D153" s="2" t="s">
        <v>626</v>
      </c>
      <c r="E153" s="12" t="s">
        <v>521</v>
      </c>
      <c r="F153" s="2">
        <v>4</v>
      </c>
      <c r="G153" s="2"/>
    </row>
    <row r="154" spans="1:7" ht="21.75">
      <c r="A154" s="86"/>
      <c r="B154" s="3"/>
      <c r="C154" s="2"/>
      <c r="D154" s="2" t="s">
        <v>627</v>
      </c>
      <c r="E154" s="12" t="s">
        <v>522</v>
      </c>
      <c r="F154" s="2">
        <v>1</v>
      </c>
      <c r="G154" s="2"/>
    </row>
    <row r="155" spans="1:7" ht="21.75">
      <c r="A155" s="86"/>
      <c r="B155" s="3"/>
      <c r="C155" s="2"/>
      <c r="D155" s="2" t="s">
        <v>628</v>
      </c>
      <c r="E155" s="12" t="s">
        <v>635</v>
      </c>
      <c r="F155" s="2">
        <v>1</v>
      </c>
      <c r="G155" s="2"/>
    </row>
    <row r="156" spans="1:7" ht="21.75">
      <c r="A156" s="86"/>
      <c r="B156" s="3"/>
      <c r="C156" s="2"/>
      <c r="D156" s="2" t="s">
        <v>629</v>
      </c>
      <c r="E156" s="12" t="s">
        <v>523</v>
      </c>
      <c r="F156" s="2">
        <v>1</v>
      </c>
      <c r="G156" s="2"/>
    </row>
    <row r="157" spans="1:7" ht="21.75">
      <c r="A157" s="86"/>
      <c r="B157" s="3"/>
      <c r="C157" s="2"/>
      <c r="D157" s="2" t="s">
        <v>630</v>
      </c>
      <c r="E157" s="12" t="s">
        <v>638</v>
      </c>
      <c r="F157" s="2">
        <v>2</v>
      </c>
      <c r="G157" s="2"/>
    </row>
    <row r="158" spans="1:7" ht="21.75">
      <c r="A158" s="86"/>
      <c r="B158" s="3"/>
      <c r="C158" s="2"/>
      <c r="D158" s="2" t="s">
        <v>520</v>
      </c>
      <c r="E158" s="12" t="s">
        <v>951</v>
      </c>
      <c r="F158" s="2">
        <v>4</v>
      </c>
      <c r="G158" s="2"/>
    </row>
    <row r="159" spans="1:7" ht="21.75">
      <c r="A159" s="86"/>
      <c r="B159" s="3"/>
      <c r="C159" s="2"/>
      <c r="D159" s="3"/>
      <c r="E159" s="3"/>
      <c r="F159" s="3"/>
      <c r="G159" s="3"/>
    </row>
    <row r="160" spans="1:7" ht="21.75">
      <c r="A160" s="86"/>
      <c r="B160" s="3"/>
      <c r="C160" s="2"/>
      <c r="D160" s="3"/>
      <c r="E160" s="3"/>
      <c r="F160" s="3"/>
      <c r="G160" s="3"/>
    </row>
    <row r="161" spans="1:7" ht="21.75">
      <c r="A161" s="86"/>
      <c r="B161" s="3"/>
      <c r="C161" s="2"/>
      <c r="D161" s="3"/>
      <c r="E161" s="3"/>
      <c r="F161" s="3"/>
      <c r="G161" s="3"/>
    </row>
    <row r="162" spans="1:7" ht="26.25">
      <c r="A162" s="279" t="s">
        <v>193</v>
      </c>
      <c r="B162" s="279"/>
      <c r="C162" s="279"/>
      <c r="D162" s="279"/>
      <c r="E162" s="279"/>
      <c r="F162" s="279"/>
      <c r="G162" s="5" t="s">
        <v>335</v>
      </c>
    </row>
    <row r="163" spans="1:7" ht="21.75">
      <c r="A163" s="85" t="s">
        <v>52</v>
      </c>
      <c r="B163" s="1"/>
      <c r="C163" s="2" t="s">
        <v>1169</v>
      </c>
      <c r="D163" s="2" t="s">
        <v>56</v>
      </c>
      <c r="E163" s="53" t="s">
        <v>1150</v>
      </c>
      <c r="F163" s="2">
        <v>10</v>
      </c>
      <c r="G163" s="1"/>
    </row>
    <row r="164" spans="2:7" ht="21.75">
      <c r="B164" s="1"/>
      <c r="C164" s="2" t="s">
        <v>1169</v>
      </c>
      <c r="D164" s="2" t="s">
        <v>60</v>
      </c>
      <c r="E164" s="53" t="s">
        <v>1152</v>
      </c>
      <c r="F164" s="2">
        <v>50</v>
      </c>
      <c r="G164" s="1"/>
    </row>
    <row r="165" spans="2:7" ht="21.75">
      <c r="B165" s="1"/>
      <c r="C165" s="2" t="s">
        <v>1169</v>
      </c>
      <c r="D165" s="2" t="s">
        <v>67</v>
      </c>
      <c r="E165" s="53" t="s">
        <v>1154</v>
      </c>
      <c r="F165" s="2">
        <v>20</v>
      </c>
      <c r="G165" s="1"/>
    </row>
    <row r="166" spans="2:7" ht="21.75">
      <c r="B166" s="1"/>
      <c r="C166" s="2" t="s">
        <v>1169</v>
      </c>
      <c r="D166" s="2" t="s">
        <v>70</v>
      </c>
      <c r="E166" s="53" t="s">
        <v>1127</v>
      </c>
      <c r="F166" s="2">
        <v>5</v>
      </c>
      <c r="G166" s="1"/>
    </row>
    <row r="167" spans="2:7" ht="21.75">
      <c r="B167" s="1"/>
      <c r="C167" s="2" t="s">
        <v>1169</v>
      </c>
      <c r="D167" s="2" t="s">
        <v>71</v>
      </c>
      <c r="E167" s="53" t="s">
        <v>1134</v>
      </c>
      <c r="F167" s="2">
        <v>5</v>
      </c>
      <c r="G167" s="1"/>
    </row>
    <row r="168" spans="1:7" ht="21.75">
      <c r="A168" s="302" t="s">
        <v>54</v>
      </c>
      <c r="B168" s="302"/>
      <c r="C168" s="302"/>
      <c r="D168" s="302"/>
      <c r="E168" s="302"/>
      <c r="F168" s="302"/>
      <c r="G168" s="302"/>
    </row>
    <row r="169" spans="1:7" ht="21.75">
      <c r="A169" s="86" t="s">
        <v>602</v>
      </c>
      <c r="B169" s="2" t="s">
        <v>1198</v>
      </c>
      <c r="C169" s="2" t="s">
        <v>1199</v>
      </c>
      <c r="D169" s="2" t="s">
        <v>1200</v>
      </c>
      <c r="E169" s="2" t="s">
        <v>604</v>
      </c>
      <c r="F169" s="2" t="s">
        <v>1201</v>
      </c>
      <c r="G169" s="2" t="s">
        <v>603</v>
      </c>
    </row>
    <row r="170" spans="1:7" ht="21.75">
      <c r="A170" s="2">
        <v>2</v>
      </c>
      <c r="B170" s="3" t="s">
        <v>57</v>
      </c>
      <c r="C170" s="2">
        <v>10</v>
      </c>
      <c r="D170" s="2" t="s">
        <v>918</v>
      </c>
      <c r="E170" s="12" t="s">
        <v>964</v>
      </c>
      <c r="F170" s="2" t="s">
        <v>59</v>
      </c>
      <c r="G170" s="2"/>
    </row>
    <row r="171" spans="1:7" ht="21.75">
      <c r="A171" s="2"/>
      <c r="B171" s="3" t="s">
        <v>58</v>
      </c>
      <c r="C171" s="2"/>
      <c r="D171" s="2" t="s">
        <v>919</v>
      </c>
      <c r="E171" s="27" t="s">
        <v>965</v>
      </c>
      <c r="F171" s="2" t="s">
        <v>1243</v>
      </c>
      <c r="G171" s="2"/>
    </row>
    <row r="172" spans="1:7" ht="21.75">
      <c r="A172" s="2"/>
      <c r="B172" s="3"/>
      <c r="C172" s="2"/>
      <c r="D172" s="2" t="s">
        <v>920</v>
      </c>
      <c r="E172" s="12" t="s">
        <v>966</v>
      </c>
      <c r="F172" s="2" t="s">
        <v>59</v>
      </c>
      <c r="G172" s="2"/>
    </row>
    <row r="173" spans="1:7" ht="21.75">
      <c r="A173" s="2">
        <v>3</v>
      </c>
      <c r="B173" s="3" t="s">
        <v>61</v>
      </c>
      <c r="C173" s="2">
        <v>5</v>
      </c>
      <c r="D173" s="2" t="s">
        <v>1315</v>
      </c>
      <c r="E173" s="12" t="s">
        <v>122</v>
      </c>
      <c r="F173" s="2" t="s">
        <v>1243</v>
      </c>
      <c r="G173" s="2"/>
    </row>
    <row r="174" spans="1:7" ht="21.75">
      <c r="A174" s="2">
        <v>4</v>
      </c>
      <c r="B174" s="3" t="s">
        <v>62</v>
      </c>
      <c r="C174" s="2">
        <v>35</v>
      </c>
      <c r="D174" s="2" t="s">
        <v>1336</v>
      </c>
      <c r="E174" s="12" t="s">
        <v>661</v>
      </c>
      <c r="F174" s="2" t="s">
        <v>63</v>
      </c>
      <c r="G174" s="2"/>
    </row>
    <row r="175" spans="1:7" ht="21.75">
      <c r="A175" s="2">
        <v>5</v>
      </c>
      <c r="B175" s="3" t="s">
        <v>64</v>
      </c>
      <c r="C175" s="2">
        <v>5</v>
      </c>
      <c r="D175" s="2" t="s">
        <v>921</v>
      </c>
      <c r="E175" s="12" t="s">
        <v>676</v>
      </c>
      <c r="F175" s="2" t="s">
        <v>1243</v>
      </c>
      <c r="G175" s="2"/>
    </row>
    <row r="176" spans="1:7" ht="21.75">
      <c r="A176" s="2"/>
      <c r="B176" s="3" t="s">
        <v>65</v>
      </c>
      <c r="C176" s="2"/>
      <c r="D176" s="2" t="s">
        <v>1337</v>
      </c>
      <c r="E176" s="12" t="s">
        <v>564</v>
      </c>
      <c r="F176" s="2" t="s">
        <v>1203</v>
      </c>
      <c r="G176" s="2"/>
    </row>
    <row r="177" spans="1:7" ht="21.75">
      <c r="A177" s="2">
        <v>6</v>
      </c>
      <c r="B177" s="3" t="s">
        <v>66</v>
      </c>
      <c r="C177" s="2">
        <v>5</v>
      </c>
      <c r="D177" s="2" t="s">
        <v>922</v>
      </c>
      <c r="E177" s="12" t="s">
        <v>971</v>
      </c>
      <c r="F177" s="2" t="s">
        <v>1206</v>
      </c>
      <c r="G177" s="2"/>
    </row>
    <row r="178" spans="1:7" ht="21.75">
      <c r="A178" s="2">
        <v>7</v>
      </c>
      <c r="B178" s="3" t="s">
        <v>68</v>
      </c>
      <c r="C178" s="2">
        <v>20</v>
      </c>
      <c r="D178" s="2" t="s">
        <v>923</v>
      </c>
      <c r="E178" s="3" t="s">
        <v>69</v>
      </c>
      <c r="F178" s="2" t="s">
        <v>1206</v>
      </c>
      <c r="G178" s="2"/>
    </row>
    <row r="179" spans="1:7" ht="21.75">
      <c r="A179" s="2"/>
      <c r="B179" s="3"/>
      <c r="C179" s="2"/>
      <c r="D179" s="2" t="s">
        <v>924</v>
      </c>
      <c r="E179" s="3" t="s">
        <v>186</v>
      </c>
      <c r="F179" s="2" t="s">
        <v>1203</v>
      </c>
      <c r="G179" s="2"/>
    </row>
    <row r="180" spans="1:7" ht="21.75">
      <c r="A180" s="2">
        <v>8</v>
      </c>
      <c r="B180" s="53" t="s">
        <v>146</v>
      </c>
      <c r="C180" s="2">
        <v>5</v>
      </c>
      <c r="D180" s="2" t="s">
        <v>119</v>
      </c>
      <c r="E180" s="3" t="s">
        <v>135</v>
      </c>
      <c r="F180" s="2" t="s">
        <v>1243</v>
      </c>
      <c r="G180" s="2"/>
    </row>
    <row r="181" spans="1:7" ht="21.75">
      <c r="A181" s="2">
        <v>9</v>
      </c>
      <c r="B181" s="53" t="s">
        <v>72</v>
      </c>
      <c r="C181" s="2">
        <v>5</v>
      </c>
      <c r="D181" s="2" t="s">
        <v>123</v>
      </c>
      <c r="E181" s="53" t="s">
        <v>149</v>
      </c>
      <c r="F181" s="2" t="s">
        <v>1206</v>
      </c>
      <c r="G181" s="2"/>
    </row>
    <row r="182" spans="1:7" ht="21.75">
      <c r="A182" s="2"/>
      <c r="B182" s="53"/>
      <c r="C182" s="2"/>
      <c r="D182" s="2" t="s">
        <v>916</v>
      </c>
      <c r="E182" s="8" t="s">
        <v>593</v>
      </c>
      <c r="F182" s="2" t="s">
        <v>1207</v>
      </c>
      <c r="G182" s="2"/>
    </row>
    <row r="183" spans="1:7" ht="21.75">
      <c r="A183" s="2"/>
      <c r="B183" s="53"/>
      <c r="C183" s="2"/>
      <c r="D183" s="2" t="s">
        <v>917</v>
      </c>
      <c r="E183" s="3" t="s">
        <v>594</v>
      </c>
      <c r="F183" s="2" t="s">
        <v>1207</v>
      </c>
      <c r="G183" s="2"/>
    </row>
    <row r="184" spans="1:7" ht="21.75">
      <c r="A184" s="2"/>
      <c r="B184" s="53"/>
      <c r="C184" s="2"/>
      <c r="D184" s="2"/>
      <c r="E184" s="53"/>
      <c r="F184" s="2"/>
      <c r="G184" s="2"/>
    </row>
    <row r="185" spans="1:7" ht="26.25">
      <c r="A185" s="279" t="s">
        <v>193</v>
      </c>
      <c r="B185" s="279"/>
      <c r="C185" s="279"/>
      <c r="D185" s="279"/>
      <c r="E185" s="279"/>
      <c r="F185" s="279"/>
      <c r="G185" s="5" t="s">
        <v>336</v>
      </c>
    </row>
    <row r="186" spans="1:7" ht="21.75">
      <c r="A186" s="85" t="s">
        <v>52</v>
      </c>
      <c r="B186" s="1"/>
      <c r="C186" s="2" t="s">
        <v>1169</v>
      </c>
      <c r="D186" s="2" t="s">
        <v>1185</v>
      </c>
      <c r="E186" s="53" t="s">
        <v>1157</v>
      </c>
      <c r="F186" s="2">
        <v>70</v>
      </c>
      <c r="G186" s="1"/>
    </row>
    <row r="187" spans="2:7" ht="21.75">
      <c r="B187" s="1"/>
      <c r="C187" s="2" t="s">
        <v>1169</v>
      </c>
      <c r="D187" s="2" t="s">
        <v>1122</v>
      </c>
      <c r="E187" s="53" t="s">
        <v>1123</v>
      </c>
      <c r="F187" s="2">
        <v>10</v>
      </c>
      <c r="G187" s="1"/>
    </row>
    <row r="188" spans="1:7" ht="21.75">
      <c r="A188" s="302" t="s">
        <v>73</v>
      </c>
      <c r="B188" s="302"/>
      <c r="C188" s="302"/>
      <c r="D188" s="302"/>
      <c r="E188" s="302"/>
      <c r="F188" s="302"/>
      <c r="G188" s="302"/>
    </row>
    <row r="189" spans="1:7" ht="21.75">
      <c r="A189" s="86" t="s">
        <v>602</v>
      </c>
      <c r="B189" s="2" t="s">
        <v>1198</v>
      </c>
      <c r="C189" s="2" t="s">
        <v>1199</v>
      </c>
      <c r="D189" s="2" t="s">
        <v>1200</v>
      </c>
      <c r="E189" s="2" t="s">
        <v>604</v>
      </c>
      <c r="F189" s="2" t="s">
        <v>1201</v>
      </c>
      <c r="G189" s="2" t="s">
        <v>603</v>
      </c>
    </row>
    <row r="190" spans="1:7" ht="21.75">
      <c r="A190" s="2">
        <v>1</v>
      </c>
      <c r="B190" s="3" t="s">
        <v>74</v>
      </c>
      <c r="C190" s="2">
        <v>5</v>
      </c>
      <c r="D190" s="2" t="s">
        <v>1346</v>
      </c>
      <c r="E190" s="3" t="s">
        <v>654</v>
      </c>
      <c r="F190" s="2" t="s">
        <v>1206</v>
      </c>
      <c r="G190" s="2"/>
    </row>
    <row r="191" spans="1:7" ht="21.75">
      <c r="A191" s="2">
        <v>2</v>
      </c>
      <c r="B191" s="3" t="s">
        <v>76</v>
      </c>
      <c r="C191" s="2">
        <v>5</v>
      </c>
      <c r="D191" s="2" t="s">
        <v>925</v>
      </c>
      <c r="E191" s="3" t="s">
        <v>198</v>
      </c>
      <c r="F191" s="2" t="s">
        <v>1203</v>
      </c>
      <c r="G191" s="2"/>
    </row>
    <row r="192" spans="1:7" ht="21.75">
      <c r="A192" s="2">
        <v>3</v>
      </c>
      <c r="B192" s="3" t="s">
        <v>151</v>
      </c>
      <c r="C192" s="2">
        <v>20</v>
      </c>
      <c r="D192" s="2" t="s">
        <v>926</v>
      </c>
      <c r="E192" s="12" t="s">
        <v>460</v>
      </c>
      <c r="F192" s="2" t="s">
        <v>1203</v>
      </c>
      <c r="G192" s="2"/>
    </row>
    <row r="193" spans="1:7" ht="21.75">
      <c r="A193" s="2">
        <v>4</v>
      </c>
      <c r="B193" s="3" t="s">
        <v>77</v>
      </c>
      <c r="C193" s="2">
        <v>40</v>
      </c>
      <c r="D193" s="3"/>
      <c r="E193" s="8"/>
      <c r="F193" s="2"/>
      <c r="G193" s="2"/>
    </row>
    <row r="194" spans="1:7" ht="21.75">
      <c r="A194" s="2"/>
      <c r="B194" s="3" t="s">
        <v>144</v>
      </c>
      <c r="C194" s="2"/>
      <c r="D194" s="3"/>
      <c r="E194" s="3"/>
      <c r="F194" s="2"/>
      <c r="G194" s="2"/>
    </row>
    <row r="195" spans="1:7" ht="21.75">
      <c r="A195" s="2">
        <v>5</v>
      </c>
      <c r="B195" s="3" t="s">
        <v>145</v>
      </c>
      <c r="C195" s="2">
        <v>10</v>
      </c>
      <c r="D195" s="3" t="s">
        <v>645</v>
      </c>
      <c r="E195" s="27" t="s">
        <v>649</v>
      </c>
      <c r="F195" s="2" t="s">
        <v>1243</v>
      </c>
      <c r="G195" s="2"/>
    </row>
    <row r="196" spans="1:7" ht="21.75">
      <c r="A196" s="2"/>
      <c r="B196" s="3"/>
      <c r="C196" s="2"/>
      <c r="D196" s="2" t="s">
        <v>904</v>
      </c>
      <c r="E196" s="3" t="s">
        <v>545</v>
      </c>
      <c r="F196" s="2" t="s">
        <v>1203</v>
      </c>
      <c r="G196" s="2"/>
    </row>
    <row r="197" spans="1:7" ht="21.75">
      <c r="A197" s="86"/>
      <c r="B197" s="3"/>
      <c r="C197" s="2"/>
      <c r="D197" s="2" t="s">
        <v>905</v>
      </c>
      <c r="E197" s="8" t="s">
        <v>546</v>
      </c>
      <c r="F197" s="2" t="s">
        <v>1203</v>
      </c>
      <c r="G197" s="2"/>
    </row>
    <row r="198" spans="1:7" ht="21.75">
      <c r="A198" s="86"/>
      <c r="B198" s="3"/>
      <c r="C198" s="2"/>
      <c r="D198" s="2" t="s">
        <v>906</v>
      </c>
      <c r="E198" s="8" t="s">
        <v>547</v>
      </c>
      <c r="F198" s="2" t="s">
        <v>1203</v>
      </c>
      <c r="G198" s="7"/>
    </row>
    <row r="199" spans="1:7" ht="21.75">
      <c r="A199" s="86"/>
      <c r="B199" s="3"/>
      <c r="C199" s="2"/>
      <c r="D199" s="2" t="s">
        <v>907</v>
      </c>
      <c r="E199" s="8" t="s">
        <v>548</v>
      </c>
      <c r="F199" s="14" t="s">
        <v>1203</v>
      </c>
      <c r="G199" s="2"/>
    </row>
    <row r="200" spans="1:7" ht="21.75">
      <c r="A200" s="86"/>
      <c r="B200" s="3"/>
      <c r="C200" s="2"/>
      <c r="D200" s="2" t="s">
        <v>908</v>
      </c>
      <c r="E200" s="3" t="s">
        <v>599</v>
      </c>
      <c r="F200" s="14" t="s">
        <v>1203</v>
      </c>
      <c r="G200" s="2"/>
    </row>
    <row r="201" spans="1:7" ht="21.75">
      <c r="A201" s="86"/>
      <c r="B201" s="3"/>
      <c r="C201" s="2"/>
      <c r="D201" s="2" t="s">
        <v>909</v>
      </c>
      <c r="E201" s="3" t="s">
        <v>956</v>
      </c>
      <c r="F201" s="14" t="s">
        <v>1206</v>
      </c>
      <c r="G201" s="2"/>
    </row>
    <row r="202" spans="1:7" ht="21.75">
      <c r="A202" s="86"/>
      <c r="B202" s="3"/>
      <c r="C202" s="2"/>
      <c r="D202" s="2" t="s">
        <v>910</v>
      </c>
      <c r="E202" s="3" t="s">
        <v>249</v>
      </c>
      <c r="F202" s="14" t="s">
        <v>1203</v>
      </c>
      <c r="G202" s="2"/>
    </row>
    <row r="203" spans="1:7" ht="21.75">
      <c r="A203" s="86"/>
      <c r="B203" s="3"/>
      <c r="C203" s="2"/>
      <c r="D203" s="2" t="s">
        <v>911</v>
      </c>
      <c r="E203" s="3" t="s">
        <v>601</v>
      </c>
      <c r="F203" s="14" t="s">
        <v>1207</v>
      </c>
      <c r="G203" s="2"/>
    </row>
    <row r="204" spans="1:7" ht="21.75">
      <c r="A204" s="86"/>
      <c r="B204" s="3"/>
      <c r="C204" s="2"/>
      <c r="D204" s="2" t="s">
        <v>912</v>
      </c>
      <c r="E204" s="3" t="s">
        <v>951</v>
      </c>
      <c r="F204" s="14" t="s">
        <v>1208</v>
      </c>
      <c r="G204" s="2"/>
    </row>
    <row r="205" spans="1:7" ht="21.75">
      <c r="A205" s="86"/>
      <c r="B205" s="3"/>
      <c r="C205" s="2"/>
      <c r="D205" s="2" t="s">
        <v>913</v>
      </c>
      <c r="E205" s="3" t="s">
        <v>469</v>
      </c>
      <c r="F205" s="14" t="s">
        <v>1203</v>
      </c>
      <c r="G205" s="2"/>
    </row>
    <row r="206" spans="1:7" ht="21.75">
      <c r="A206" s="86"/>
      <c r="B206" s="3"/>
      <c r="C206" s="2"/>
      <c r="D206" s="2" t="s">
        <v>914</v>
      </c>
      <c r="E206" s="3" t="s">
        <v>538</v>
      </c>
      <c r="F206" s="14" t="s">
        <v>1203</v>
      </c>
      <c r="G206" s="2"/>
    </row>
    <row r="207" spans="1:7" ht="21.75">
      <c r="A207" s="86"/>
      <c r="B207" s="3"/>
      <c r="C207" s="2"/>
      <c r="D207" s="2" t="s">
        <v>915</v>
      </c>
      <c r="E207" s="3" t="s">
        <v>544</v>
      </c>
      <c r="F207" s="2" t="s">
        <v>1206</v>
      </c>
      <c r="G207" s="2"/>
    </row>
    <row r="208" spans="1:7" ht="26.25">
      <c r="A208" s="279" t="s">
        <v>193</v>
      </c>
      <c r="B208" s="279"/>
      <c r="C208" s="279"/>
      <c r="D208" s="279"/>
      <c r="E208" s="279"/>
      <c r="F208" s="279"/>
      <c r="G208" s="5" t="s">
        <v>337</v>
      </c>
    </row>
    <row r="209" spans="1:7" ht="21.75">
      <c r="A209" s="85" t="s">
        <v>52</v>
      </c>
      <c r="B209" s="1"/>
      <c r="C209" s="2" t="s">
        <v>1169</v>
      </c>
      <c r="D209" s="2" t="s">
        <v>70</v>
      </c>
      <c r="E209" s="53" t="s">
        <v>1127</v>
      </c>
      <c r="F209" s="2">
        <v>10</v>
      </c>
      <c r="G209" s="1"/>
    </row>
    <row r="210" spans="2:7" ht="21.75">
      <c r="B210" s="1"/>
      <c r="C210" s="2" t="s">
        <v>1169</v>
      </c>
      <c r="D210" s="2" t="s">
        <v>1133</v>
      </c>
      <c r="E210" s="53" t="s">
        <v>1134</v>
      </c>
      <c r="F210" s="2">
        <v>10</v>
      </c>
      <c r="G210" s="1"/>
    </row>
    <row r="211" spans="1:7" ht="21.75">
      <c r="A211" s="302" t="s">
        <v>73</v>
      </c>
      <c r="B211" s="302"/>
      <c r="C211" s="302"/>
      <c r="D211" s="302"/>
      <c r="E211" s="302"/>
      <c r="F211" s="302"/>
      <c r="G211" s="302"/>
    </row>
    <row r="212" spans="1:7" ht="21.75">
      <c r="A212" s="86" t="s">
        <v>602</v>
      </c>
      <c r="B212" s="2" t="s">
        <v>1198</v>
      </c>
      <c r="C212" s="2" t="s">
        <v>1199</v>
      </c>
      <c r="D212" s="2" t="s">
        <v>1200</v>
      </c>
      <c r="E212" s="2" t="s">
        <v>604</v>
      </c>
      <c r="F212" s="2" t="s">
        <v>1201</v>
      </c>
      <c r="G212" s="2" t="s">
        <v>603</v>
      </c>
    </row>
    <row r="213" spans="1:7" ht="21.75">
      <c r="A213" s="2">
        <v>6</v>
      </c>
      <c r="B213" s="3" t="s">
        <v>146</v>
      </c>
      <c r="C213" s="2">
        <v>10</v>
      </c>
      <c r="D213" s="2" t="s">
        <v>119</v>
      </c>
      <c r="E213" s="3" t="s">
        <v>135</v>
      </c>
      <c r="F213" s="2" t="s">
        <v>1243</v>
      </c>
      <c r="G213" s="2"/>
    </row>
    <row r="214" spans="1:7" ht="21.75">
      <c r="A214" s="2"/>
      <c r="B214" s="3"/>
      <c r="C214" s="2"/>
      <c r="D214" s="3"/>
      <c r="E214" s="3"/>
      <c r="F214" s="3"/>
      <c r="G214" s="2"/>
    </row>
    <row r="215" spans="1:7" ht="21.75">
      <c r="A215" s="2">
        <v>7</v>
      </c>
      <c r="B215" s="3" t="s">
        <v>147</v>
      </c>
      <c r="C215" s="2">
        <v>10</v>
      </c>
      <c r="D215" s="2" t="s">
        <v>123</v>
      </c>
      <c r="E215" s="53" t="s">
        <v>149</v>
      </c>
      <c r="F215" s="2" t="s">
        <v>1206</v>
      </c>
      <c r="G215" s="2"/>
    </row>
    <row r="216" spans="1:7" ht="21.75">
      <c r="A216" s="86"/>
      <c r="B216" s="3"/>
      <c r="C216" s="2"/>
      <c r="D216" s="3"/>
      <c r="E216" s="3"/>
      <c r="F216" s="2"/>
      <c r="G216" s="2"/>
    </row>
    <row r="217" spans="1:7" ht="21.75">
      <c r="A217" s="86"/>
      <c r="B217" s="3"/>
      <c r="C217" s="2"/>
      <c r="D217" s="3"/>
      <c r="E217" s="8"/>
      <c r="F217" s="2"/>
      <c r="G217" s="2"/>
    </row>
    <row r="218" spans="1:7" ht="21.75">
      <c r="A218" s="86"/>
      <c r="B218" s="3"/>
      <c r="C218" s="2"/>
      <c r="D218" s="3"/>
      <c r="E218" s="8"/>
      <c r="F218" s="2"/>
      <c r="G218" s="2"/>
    </row>
    <row r="219" spans="1:7" ht="21.75">
      <c r="A219" s="86"/>
      <c r="B219" s="3"/>
      <c r="C219" s="2"/>
      <c r="D219" s="3"/>
      <c r="E219" s="8"/>
      <c r="F219" s="2"/>
      <c r="G219" s="2"/>
    </row>
    <row r="220" spans="1:7" ht="21.75">
      <c r="A220" s="86"/>
      <c r="B220" s="3"/>
      <c r="C220" s="2"/>
      <c r="D220" s="3"/>
      <c r="E220" s="8"/>
      <c r="F220" s="2"/>
      <c r="G220" s="2"/>
    </row>
    <row r="221" spans="1:7" ht="21.75">
      <c r="A221" s="86"/>
      <c r="B221" s="3"/>
      <c r="C221" s="2"/>
      <c r="D221" s="3"/>
      <c r="E221" s="8"/>
      <c r="F221" s="2"/>
      <c r="G221" s="2"/>
    </row>
    <row r="222" spans="1:7" ht="21.75">
      <c r="A222" s="86"/>
      <c r="B222" s="3"/>
      <c r="C222" s="2"/>
      <c r="D222" s="3"/>
      <c r="E222" s="8"/>
      <c r="F222" s="2"/>
      <c r="G222" s="2"/>
    </row>
    <row r="223" spans="1:7" ht="21.75">
      <c r="A223" s="86"/>
      <c r="B223" s="3"/>
      <c r="C223" s="2"/>
      <c r="D223" s="3"/>
      <c r="E223" s="8"/>
      <c r="F223" s="2"/>
      <c r="G223" s="2"/>
    </row>
    <row r="224" spans="1:7" ht="21.75">
      <c r="A224" s="86"/>
      <c r="B224" s="3"/>
      <c r="C224" s="2"/>
      <c r="D224" s="3"/>
      <c r="E224" s="8"/>
      <c r="F224" s="2"/>
      <c r="G224" s="2"/>
    </row>
    <row r="225" spans="1:7" ht="21.75">
      <c r="A225" s="86"/>
      <c r="B225" s="3"/>
      <c r="C225" s="2"/>
      <c r="D225" s="3"/>
      <c r="E225" s="8"/>
      <c r="F225" s="2"/>
      <c r="G225" s="2"/>
    </row>
    <row r="226" spans="1:7" ht="21.75">
      <c r="A226" s="86"/>
      <c r="B226" s="3"/>
      <c r="C226" s="2"/>
      <c r="D226" s="3"/>
      <c r="E226" s="8"/>
      <c r="F226" s="2"/>
      <c r="G226" s="2"/>
    </row>
    <row r="227" spans="1:7" ht="21.75">
      <c r="A227" s="86"/>
      <c r="B227" s="3"/>
      <c r="C227" s="2"/>
      <c r="D227" s="3"/>
      <c r="E227" s="8"/>
      <c r="F227" s="2"/>
      <c r="G227" s="2"/>
    </row>
    <row r="228" spans="1:7" ht="21.75">
      <c r="A228" s="86"/>
      <c r="B228" s="3"/>
      <c r="C228" s="2"/>
      <c r="D228" s="3"/>
      <c r="E228" s="8"/>
      <c r="F228" s="2"/>
      <c r="G228" s="2"/>
    </row>
    <row r="229" spans="1:7" ht="21.75">
      <c r="A229" s="86"/>
      <c r="B229" s="3"/>
      <c r="C229" s="2"/>
      <c r="D229" s="3"/>
      <c r="E229" s="8"/>
      <c r="F229" s="2"/>
      <c r="G229" s="2"/>
    </row>
    <row r="230" spans="1:7" ht="21.75">
      <c r="A230" s="86"/>
      <c r="B230" s="3"/>
      <c r="C230" s="2"/>
      <c r="D230" s="3"/>
      <c r="E230" s="8"/>
      <c r="F230" s="2"/>
      <c r="G230" s="2"/>
    </row>
    <row r="231" spans="1:7" ht="26.25">
      <c r="A231" s="279" t="s">
        <v>193</v>
      </c>
      <c r="B231" s="279"/>
      <c r="C231" s="279"/>
      <c r="D231" s="279"/>
      <c r="E231" s="279"/>
      <c r="F231" s="279"/>
      <c r="G231" s="5" t="s">
        <v>338</v>
      </c>
    </row>
    <row r="232" spans="1:7" ht="21.75">
      <c r="A232" s="85" t="s">
        <v>356</v>
      </c>
      <c r="B232" s="1"/>
      <c r="C232" s="2" t="s">
        <v>1169</v>
      </c>
      <c r="D232" s="2" t="s">
        <v>1185</v>
      </c>
      <c r="E232" s="53" t="s">
        <v>1157</v>
      </c>
      <c r="F232" s="53">
        <v>70</v>
      </c>
      <c r="G232" s="1"/>
    </row>
    <row r="233" spans="1:7" ht="21.75">
      <c r="A233" s="302" t="s">
        <v>79</v>
      </c>
      <c r="B233" s="302"/>
      <c r="C233" s="302"/>
      <c r="D233" s="302"/>
      <c r="E233" s="302"/>
      <c r="F233" s="302"/>
      <c r="G233" s="302"/>
    </row>
    <row r="234" spans="1:7" ht="21.75">
      <c r="A234" s="86" t="s">
        <v>602</v>
      </c>
      <c r="B234" s="2" t="s">
        <v>1198</v>
      </c>
      <c r="C234" s="2" t="s">
        <v>1199</v>
      </c>
      <c r="D234" s="2" t="s">
        <v>1200</v>
      </c>
      <c r="E234" s="2" t="s">
        <v>604</v>
      </c>
      <c r="F234" s="2" t="s">
        <v>1201</v>
      </c>
      <c r="G234" s="2" t="s">
        <v>603</v>
      </c>
    </row>
    <row r="235" spans="1:7" ht="21.75">
      <c r="A235" s="86">
        <v>1</v>
      </c>
      <c r="B235" s="3" t="s">
        <v>80</v>
      </c>
      <c r="C235" s="2">
        <v>5</v>
      </c>
      <c r="D235" s="3" t="s">
        <v>75</v>
      </c>
      <c r="E235" s="3" t="s">
        <v>654</v>
      </c>
      <c r="F235" s="2" t="s">
        <v>1206</v>
      </c>
      <c r="G235" s="2"/>
    </row>
    <row r="236" spans="1:7" ht="21.75">
      <c r="A236" s="86">
        <v>2</v>
      </c>
      <c r="B236" s="3" t="s">
        <v>81</v>
      </c>
      <c r="C236" s="2">
        <v>5</v>
      </c>
      <c r="D236" s="3"/>
      <c r="E236" s="3"/>
      <c r="F236" s="2"/>
      <c r="G236" s="2"/>
    </row>
    <row r="237" spans="1:7" ht="21.75">
      <c r="A237" s="86">
        <v>3</v>
      </c>
      <c r="B237" s="3" t="s">
        <v>151</v>
      </c>
      <c r="C237" s="2">
        <v>20</v>
      </c>
      <c r="D237" s="3"/>
      <c r="E237" s="3"/>
      <c r="F237" s="2"/>
      <c r="G237" s="2"/>
    </row>
    <row r="238" spans="1:7" ht="21.75">
      <c r="A238" s="86">
        <v>4</v>
      </c>
      <c r="B238" s="3" t="s">
        <v>82</v>
      </c>
      <c r="C238" s="2">
        <v>40</v>
      </c>
      <c r="D238" s="3"/>
      <c r="E238" s="8"/>
      <c r="F238" s="2"/>
      <c r="G238" s="2"/>
    </row>
    <row r="239" spans="1:7" ht="21.75">
      <c r="A239" s="86"/>
      <c r="B239" s="3" t="s">
        <v>144</v>
      </c>
      <c r="C239" s="2"/>
      <c r="D239" s="3"/>
      <c r="E239" s="3"/>
      <c r="F239" s="2"/>
      <c r="G239" s="2"/>
    </row>
    <row r="240" spans="1:7" ht="21.75">
      <c r="A240" s="86"/>
      <c r="B240" s="3"/>
      <c r="C240" s="2"/>
      <c r="D240" s="3"/>
      <c r="E240" s="3"/>
      <c r="F240" s="2"/>
      <c r="G240" s="2"/>
    </row>
    <row r="241" spans="1:7" ht="21.75">
      <c r="A241" s="86"/>
      <c r="B241" s="3"/>
      <c r="C241" s="2"/>
      <c r="D241" s="3"/>
      <c r="E241" s="3"/>
      <c r="F241" s="2"/>
      <c r="G241" s="2"/>
    </row>
    <row r="242" spans="1:7" ht="21.75">
      <c r="A242" s="89"/>
      <c r="B242" s="4"/>
      <c r="C242" s="7"/>
      <c r="D242" s="4"/>
      <c r="E242" s="4"/>
      <c r="F242" s="7"/>
      <c r="G242" s="7"/>
    </row>
    <row r="243" spans="1:7" ht="21.75">
      <c r="A243" s="89"/>
      <c r="B243" s="4"/>
      <c r="C243" s="7"/>
      <c r="D243" s="4"/>
      <c r="E243" s="4"/>
      <c r="F243" s="7"/>
      <c r="G243" s="7"/>
    </row>
    <row r="244" spans="1:7" ht="21.75">
      <c r="A244" s="89"/>
      <c r="B244" s="4"/>
      <c r="C244" s="7"/>
      <c r="D244" s="4"/>
      <c r="E244" s="4"/>
      <c r="F244" s="7"/>
      <c r="G244" s="7"/>
    </row>
    <row r="245" spans="1:7" ht="26.25">
      <c r="A245" s="279" t="s">
        <v>193</v>
      </c>
      <c r="B245" s="279"/>
      <c r="C245" s="279"/>
      <c r="D245" s="279"/>
      <c r="E245" s="279"/>
      <c r="F245" s="279"/>
      <c r="G245" s="5"/>
    </row>
    <row r="246" spans="1:7" ht="21.75">
      <c r="A246" s="85" t="s">
        <v>357</v>
      </c>
      <c r="B246" s="1"/>
      <c r="C246" s="2" t="s">
        <v>1169</v>
      </c>
      <c r="D246" s="2" t="s">
        <v>1122</v>
      </c>
      <c r="E246" s="53" t="s">
        <v>1123</v>
      </c>
      <c r="F246" s="53">
        <v>10</v>
      </c>
      <c r="G246" s="1"/>
    </row>
    <row r="247" spans="1:7" ht="21.75">
      <c r="A247" s="302" t="s">
        <v>79</v>
      </c>
      <c r="B247" s="302"/>
      <c r="C247" s="302"/>
      <c r="D247" s="302"/>
      <c r="E247" s="302"/>
      <c r="F247" s="302"/>
      <c r="G247" s="302"/>
    </row>
    <row r="248" spans="1:7" ht="21.75">
      <c r="A248" s="86" t="s">
        <v>602</v>
      </c>
      <c r="B248" s="2" t="s">
        <v>1198</v>
      </c>
      <c r="C248" s="2" t="s">
        <v>1199</v>
      </c>
      <c r="D248" s="2" t="s">
        <v>1200</v>
      </c>
      <c r="E248" s="2" t="s">
        <v>604</v>
      </c>
      <c r="F248" s="2" t="s">
        <v>1201</v>
      </c>
      <c r="G248" s="2" t="s">
        <v>603</v>
      </c>
    </row>
    <row r="249" spans="1:7" ht="21.75">
      <c r="A249" s="86">
        <v>5</v>
      </c>
      <c r="B249" s="3" t="s">
        <v>145</v>
      </c>
      <c r="C249" s="2">
        <v>10</v>
      </c>
      <c r="D249" s="3" t="s">
        <v>645</v>
      </c>
      <c r="E249" s="8" t="s">
        <v>649</v>
      </c>
      <c r="F249" s="2" t="s">
        <v>1206</v>
      </c>
      <c r="G249" s="2" t="s">
        <v>613</v>
      </c>
    </row>
    <row r="250" spans="1:7" ht="21.75">
      <c r="A250" s="86"/>
      <c r="B250" s="3"/>
      <c r="C250" s="2"/>
      <c r="D250" s="3"/>
      <c r="E250" s="8"/>
      <c r="F250" s="2"/>
      <c r="G250" s="2"/>
    </row>
    <row r="251" spans="1:7" ht="21.75">
      <c r="A251" s="86"/>
      <c r="B251" s="3"/>
      <c r="C251" s="2"/>
      <c r="D251" s="3"/>
      <c r="E251" s="3"/>
      <c r="F251" s="2"/>
      <c r="G251" s="2"/>
    </row>
    <row r="252" spans="1:7" ht="21.75">
      <c r="A252" s="89"/>
      <c r="B252" s="4"/>
      <c r="C252" s="7"/>
      <c r="D252" s="4"/>
      <c r="E252" s="4"/>
      <c r="F252" s="7"/>
      <c r="G252" s="7"/>
    </row>
    <row r="253" spans="1:7" ht="21.75">
      <c r="A253" s="89"/>
      <c r="B253" s="4"/>
      <c r="C253" s="7"/>
      <c r="D253" s="4"/>
      <c r="E253" s="4"/>
      <c r="F253" s="7"/>
      <c r="G253" s="7"/>
    </row>
    <row r="254" spans="1:7" ht="26.25">
      <c r="A254" s="279" t="s">
        <v>193</v>
      </c>
      <c r="B254" s="279"/>
      <c r="C254" s="279"/>
      <c r="D254" s="279"/>
      <c r="E254" s="279"/>
      <c r="F254" s="279"/>
      <c r="G254" s="5" t="s">
        <v>339</v>
      </c>
    </row>
    <row r="255" spans="1:7" ht="21.75">
      <c r="A255" s="85" t="s">
        <v>357</v>
      </c>
      <c r="B255" s="1"/>
      <c r="C255" s="2" t="s">
        <v>1169</v>
      </c>
      <c r="D255" s="2" t="s">
        <v>1132</v>
      </c>
      <c r="E255" s="53" t="s">
        <v>1127</v>
      </c>
      <c r="F255" s="53">
        <v>10</v>
      </c>
      <c r="G255" s="1"/>
    </row>
    <row r="256" spans="1:7" ht="21.75">
      <c r="A256" s="302" t="s">
        <v>79</v>
      </c>
      <c r="B256" s="302"/>
      <c r="C256" s="302"/>
      <c r="D256" s="302"/>
      <c r="E256" s="302"/>
      <c r="F256" s="302"/>
      <c r="G256" s="302"/>
    </row>
    <row r="257" spans="1:7" ht="21.75">
      <c r="A257" s="86" t="s">
        <v>602</v>
      </c>
      <c r="B257" s="2" t="s">
        <v>1198</v>
      </c>
      <c r="C257" s="2" t="s">
        <v>1199</v>
      </c>
      <c r="D257" s="2" t="s">
        <v>1200</v>
      </c>
      <c r="E257" s="2" t="s">
        <v>604</v>
      </c>
      <c r="F257" s="2" t="s">
        <v>1201</v>
      </c>
      <c r="G257" s="2" t="s">
        <v>603</v>
      </c>
    </row>
    <row r="258" spans="1:7" ht="21.75">
      <c r="A258" s="86">
        <v>6</v>
      </c>
      <c r="B258" s="3" t="s">
        <v>146</v>
      </c>
      <c r="C258" s="2">
        <v>10</v>
      </c>
      <c r="D258" s="2" t="s">
        <v>83</v>
      </c>
      <c r="E258" s="3" t="s">
        <v>135</v>
      </c>
      <c r="F258" s="2" t="s">
        <v>1206</v>
      </c>
      <c r="G258" s="2"/>
    </row>
    <row r="259" spans="1:7" ht="21.75">
      <c r="A259" s="86"/>
      <c r="B259" s="3"/>
      <c r="C259" s="2"/>
      <c r="D259" s="3"/>
      <c r="E259" s="3"/>
      <c r="F259" s="2"/>
      <c r="G259" s="2"/>
    </row>
    <row r="260" spans="1:7" ht="21.75">
      <c r="A260" s="86"/>
      <c r="B260" s="3"/>
      <c r="C260" s="2"/>
      <c r="D260" s="3"/>
      <c r="E260" s="8"/>
      <c r="F260" s="2"/>
      <c r="G260" s="2"/>
    </row>
    <row r="261" spans="1:7" ht="21.75">
      <c r="A261" s="89"/>
      <c r="B261" s="4"/>
      <c r="C261" s="7"/>
      <c r="D261" s="4"/>
      <c r="E261" s="18"/>
      <c r="F261" s="7"/>
      <c r="G261" s="7"/>
    </row>
    <row r="262" spans="1:7" ht="21.75">
      <c r="A262" s="89"/>
      <c r="B262" s="4"/>
      <c r="C262" s="7"/>
      <c r="D262" s="4"/>
      <c r="E262" s="18"/>
      <c r="F262" s="7"/>
      <c r="G262" s="7"/>
    </row>
    <row r="263" spans="1:7" ht="21.75">
      <c r="A263" s="89"/>
      <c r="B263" s="4"/>
      <c r="C263" s="7"/>
      <c r="D263" s="4"/>
      <c r="E263" s="18"/>
      <c r="F263" s="7"/>
      <c r="G263" s="7"/>
    </row>
    <row r="264" spans="1:7" ht="21.75">
      <c r="A264" s="89"/>
      <c r="B264" s="4"/>
      <c r="C264" s="7"/>
      <c r="D264" s="4"/>
      <c r="E264" s="18"/>
      <c r="F264" s="7"/>
      <c r="G264" s="7"/>
    </row>
    <row r="265" spans="1:7" ht="26.25">
      <c r="A265" s="279" t="s">
        <v>193</v>
      </c>
      <c r="B265" s="279"/>
      <c r="C265" s="279"/>
      <c r="D265" s="279"/>
      <c r="E265" s="279"/>
      <c r="F265" s="279"/>
      <c r="G265" s="5"/>
    </row>
    <row r="266" spans="1:7" ht="21.75">
      <c r="A266" s="85" t="s">
        <v>358</v>
      </c>
      <c r="B266" s="1"/>
      <c r="C266" s="2" t="s">
        <v>1169</v>
      </c>
      <c r="D266" s="2" t="s">
        <v>1133</v>
      </c>
      <c r="E266" s="53" t="s">
        <v>1134</v>
      </c>
      <c r="F266" s="53">
        <v>10</v>
      </c>
      <c r="G266" s="1"/>
    </row>
    <row r="267" spans="1:7" ht="21.75">
      <c r="A267" s="302" t="s">
        <v>79</v>
      </c>
      <c r="B267" s="302"/>
      <c r="C267" s="302"/>
      <c r="D267" s="302"/>
      <c r="E267" s="302"/>
      <c r="F267" s="302"/>
      <c r="G267" s="302"/>
    </row>
    <row r="268" spans="1:7" ht="21.75">
      <c r="A268" s="86" t="s">
        <v>602</v>
      </c>
      <c r="B268" s="2" t="s">
        <v>1198</v>
      </c>
      <c r="C268" s="2" t="s">
        <v>1199</v>
      </c>
      <c r="D268" s="2" t="s">
        <v>1200</v>
      </c>
      <c r="E268" s="2" t="s">
        <v>604</v>
      </c>
      <c r="F268" s="2" t="s">
        <v>1201</v>
      </c>
      <c r="G268" s="2" t="s">
        <v>603</v>
      </c>
    </row>
    <row r="269" spans="1:7" ht="21.75">
      <c r="A269" s="86">
        <v>7</v>
      </c>
      <c r="B269" s="3" t="s">
        <v>147</v>
      </c>
      <c r="C269" s="2">
        <v>10</v>
      </c>
      <c r="D269" s="3" t="s">
        <v>148</v>
      </c>
      <c r="E269" s="3" t="s">
        <v>149</v>
      </c>
      <c r="F269" s="2" t="s">
        <v>1206</v>
      </c>
      <c r="G269" s="2"/>
    </row>
    <row r="270" spans="1:7" ht="21.75">
      <c r="A270" s="86"/>
      <c r="B270" s="3"/>
      <c r="C270" s="2"/>
      <c r="D270" s="3"/>
      <c r="E270" s="3"/>
      <c r="F270" s="2"/>
      <c r="G270" s="2"/>
    </row>
    <row r="271" spans="1:7" ht="21.75">
      <c r="A271" s="86"/>
      <c r="B271" s="3"/>
      <c r="C271" s="2"/>
      <c r="D271" s="3"/>
      <c r="E271" s="8"/>
      <c r="F271" s="2"/>
      <c r="G271" s="2"/>
    </row>
    <row r="272" spans="1:7" ht="21.75">
      <c r="A272" s="89"/>
      <c r="B272" s="4"/>
      <c r="C272" s="7"/>
      <c r="D272" s="4"/>
      <c r="E272" s="18"/>
      <c r="F272" s="7"/>
      <c r="G272" s="7"/>
    </row>
    <row r="273" spans="1:7" ht="21.75">
      <c r="A273" s="89"/>
      <c r="B273" s="4"/>
      <c r="C273" s="7"/>
      <c r="D273" s="4"/>
      <c r="E273" s="18"/>
      <c r="F273" s="7"/>
      <c r="G273" s="7"/>
    </row>
    <row r="274" spans="1:7" ht="21.75">
      <c r="A274" s="89"/>
      <c r="B274" s="4"/>
      <c r="C274" s="7"/>
      <c r="D274" s="4"/>
      <c r="E274" s="18"/>
      <c r="F274" s="7"/>
      <c r="G274" s="7"/>
    </row>
    <row r="275" spans="1:7" ht="21.75">
      <c r="A275" s="89"/>
      <c r="B275" s="4"/>
      <c r="C275" s="7"/>
      <c r="D275" s="4"/>
      <c r="E275" s="18"/>
      <c r="F275" s="7"/>
      <c r="G275" s="7"/>
    </row>
    <row r="276" spans="1:7" ht="21.75">
      <c r="A276" s="89"/>
      <c r="B276" s="4"/>
      <c r="C276" s="7"/>
      <c r="D276" s="4"/>
      <c r="E276" s="18"/>
      <c r="F276" s="7"/>
      <c r="G276" s="7"/>
    </row>
    <row r="277" spans="1:7" ht="26.25">
      <c r="A277" s="279" t="s">
        <v>193</v>
      </c>
      <c r="B277" s="279"/>
      <c r="C277" s="279"/>
      <c r="D277" s="279"/>
      <c r="E277" s="279"/>
      <c r="F277" s="279"/>
      <c r="G277" s="5" t="s">
        <v>345</v>
      </c>
    </row>
    <row r="278" spans="1:7" ht="21.75">
      <c r="A278" s="85" t="s">
        <v>359</v>
      </c>
      <c r="B278" s="1"/>
      <c r="C278" s="2" t="s">
        <v>1169</v>
      </c>
      <c r="D278" s="2" t="s">
        <v>1188</v>
      </c>
      <c r="E278" s="53" t="s">
        <v>1160</v>
      </c>
      <c r="F278" s="53">
        <v>70</v>
      </c>
      <c r="G278" s="1"/>
    </row>
    <row r="279" spans="1:7" ht="21.75">
      <c r="A279" s="302" t="s">
        <v>84</v>
      </c>
      <c r="B279" s="302"/>
      <c r="C279" s="302"/>
      <c r="D279" s="302"/>
      <c r="E279" s="302"/>
      <c r="F279" s="302"/>
      <c r="G279" s="302"/>
    </row>
    <row r="280" spans="1:7" ht="21.75">
      <c r="A280" s="86" t="s">
        <v>602</v>
      </c>
      <c r="B280" s="2" t="s">
        <v>1198</v>
      </c>
      <c r="C280" s="2" t="s">
        <v>1199</v>
      </c>
      <c r="D280" s="2" t="s">
        <v>1200</v>
      </c>
      <c r="E280" s="2" t="s">
        <v>604</v>
      </c>
      <c r="F280" s="2" t="s">
        <v>1201</v>
      </c>
      <c r="G280" s="2" t="s">
        <v>603</v>
      </c>
    </row>
    <row r="281" spans="1:7" ht="21.75">
      <c r="A281" s="86">
        <v>1</v>
      </c>
      <c r="B281" s="3" t="s">
        <v>85</v>
      </c>
      <c r="C281" s="2">
        <v>5</v>
      </c>
      <c r="D281" s="3" t="s">
        <v>86</v>
      </c>
      <c r="E281" s="3" t="s">
        <v>87</v>
      </c>
      <c r="F281" s="2" t="s">
        <v>1206</v>
      </c>
      <c r="G281" s="2"/>
    </row>
    <row r="282" spans="1:7" ht="21.75">
      <c r="A282" s="86">
        <v>2</v>
      </c>
      <c r="B282" s="3" t="s">
        <v>88</v>
      </c>
      <c r="C282" s="2">
        <v>5</v>
      </c>
      <c r="D282" s="3"/>
      <c r="E282" s="3"/>
      <c r="F282" s="2"/>
      <c r="G282" s="2"/>
    </row>
    <row r="283" spans="1:7" ht="21.75">
      <c r="A283" s="86">
        <v>4</v>
      </c>
      <c r="B283" s="3" t="s">
        <v>89</v>
      </c>
      <c r="C283" s="2">
        <v>40</v>
      </c>
      <c r="D283" s="3"/>
      <c r="E283" s="3"/>
      <c r="F283" s="2"/>
      <c r="G283" s="2"/>
    </row>
    <row r="284" spans="1:7" ht="21.75">
      <c r="A284" s="86"/>
      <c r="B284" s="3" t="s">
        <v>144</v>
      </c>
      <c r="C284" s="2"/>
      <c r="D284" s="3"/>
      <c r="E284" s="8"/>
      <c r="F284" s="2"/>
      <c r="G284" s="2"/>
    </row>
    <row r="285" spans="1:7" ht="21.75">
      <c r="A285" s="86"/>
      <c r="B285" s="3"/>
      <c r="C285" s="2"/>
      <c r="D285" s="3"/>
      <c r="E285" s="3"/>
      <c r="F285" s="2"/>
      <c r="G285" s="2"/>
    </row>
    <row r="286" spans="1:7" ht="21.75">
      <c r="A286" s="86"/>
      <c r="B286" s="3"/>
      <c r="C286" s="2"/>
      <c r="D286" s="3"/>
      <c r="E286" s="3"/>
      <c r="F286" s="2"/>
      <c r="G286" s="2"/>
    </row>
    <row r="287" spans="1:7" ht="21.75">
      <c r="A287" s="89"/>
      <c r="B287" s="4"/>
      <c r="C287" s="7"/>
      <c r="D287" s="4"/>
      <c r="E287" s="4"/>
      <c r="F287" s="7"/>
      <c r="G287" s="7"/>
    </row>
    <row r="288" spans="1:7" ht="21.75">
      <c r="A288" s="89"/>
      <c r="B288" s="4"/>
      <c r="C288" s="7"/>
      <c r="D288" s="4"/>
      <c r="E288" s="4"/>
      <c r="F288" s="7"/>
      <c r="G288" s="7"/>
    </row>
    <row r="289" spans="1:7" ht="21.75">
      <c r="A289" s="89"/>
      <c r="B289" s="4"/>
      <c r="C289" s="7"/>
      <c r="D289" s="4"/>
      <c r="E289" s="4"/>
      <c r="F289" s="7"/>
      <c r="G289" s="7"/>
    </row>
    <row r="290" spans="1:7" ht="26.25">
      <c r="A290" s="279" t="s">
        <v>193</v>
      </c>
      <c r="B290" s="279"/>
      <c r="C290" s="279"/>
      <c r="D290" s="279"/>
      <c r="E290" s="279"/>
      <c r="F290" s="279"/>
      <c r="G290" s="5"/>
    </row>
    <row r="291" spans="1:7" ht="21.75">
      <c r="A291" s="85" t="s">
        <v>359</v>
      </c>
      <c r="B291" s="1"/>
      <c r="C291" s="2" t="s">
        <v>1169</v>
      </c>
      <c r="D291" s="2" t="s">
        <v>1186</v>
      </c>
      <c r="E291" s="53" t="s">
        <v>1187</v>
      </c>
      <c r="F291" s="53">
        <v>70</v>
      </c>
      <c r="G291" s="1"/>
    </row>
    <row r="292" spans="1:7" ht="21.75">
      <c r="A292" s="302" t="s">
        <v>84</v>
      </c>
      <c r="B292" s="302"/>
      <c r="C292" s="302"/>
      <c r="D292" s="302"/>
      <c r="E292" s="302"/>
      <c r="F292" s="302"/>
      <c r="G292" s="302"/>
    </row>
    <row r="293" spans="1:7" ht="21.75">
      <c r="A293" s="86" t="s">
        <v>602</v>
      </c>
      <c r="B293" s="2" t="s">
        <v>1198</v>
      </c>
      <c r="C293" s="2" t="s">
        <v>1199</v>
      </c>
      <c r="D293" s="2" t="s">
        <v>1200</v>
      </c>
      <c r="E293" s="2" t="s">
        <v>604</v>
      </c>
      <c r="F293" s="2" t="s">
        <v>1201</v>
      </c>
      <c r="G293" s="2" t="s">
        <v>603</v>
      </c>
    </row>
    <row r="294" spans="1:7" ht="21.75">
      <c r="A294" s="86">
        <v>3</v>
      </c>
      <c r="B294" s="53" t="s">
        <v>90</v>
      </c>
      <c r="C294" s="2">
        <v>10</v>
      </c>
      <c r="D294" s="2" t="s">
        <v>91</v>
      </c>
      <c r="E294" s="53" t="s">
        <v>92</v>
      </c>
      <c r="F294" s="2" t="s">
        <v>1206</v>
      </c>
      <c r="G294" s="2"/>
    </row>
    <row r="295" spans="1:7" ht="21.75">
      <c r="A295" s="86"/>
      <c r="B295" s="2"/>
      <c r="C295" s="2"/>
      <c r="D295" s="2"/>
      <c r="E295" s="2"/>
      <c r="F295" s="2"/>
      <c r="G295" s="2"/>
    </row>
    <row r="296" spans="1:7" ht="21.75">
      <c r="A296" s="86"/>
      <c r="B296" s="3"/>
      <c r="C296" s="2"/>
      <c r="D296" s="3"/>
      <c r="E296" s="3"/>
      <c r="F296" s="2"/>
      <c r="G296" s="2"/>
    </row>
    <row r="297" spans="1:7" ht="21.75">
      <c r="A297" s="89"/>
      <c r="B297" s="4"/>
      <c r="C297" s="7"/>
      <c r="D297" s="4"/>
      <c r="E297" s="4"/>
      <c r="F297" s="7"/>
      <c r="G297" s="7"/>
    </row>
    <row r="298" spans="1:7" ht="21.75">
      <c r="A298" s="89"/>
      <c r="B298" s="4"/>
      <c r="C298" s="7"/>
      <c r="D298" s="4"/>
      <c r="E298" s="4"/>
      <c r="F298" s="7"/>
      <c r="G298" s="7"/>
    </row>
    <row r="299" spans="1:7" ht="21.75">
      <c r="A299" s="89"/>
      <c r="B299" s="4"/>
      <c r="C299" s="7"/>
      <c r="D299" s="4"/>
      <c r="E299" s="4"/>
      <c r="F299" s="7"/>
      <c r="G299" s="7"/>
    </row>
    <row r="300" spans="1:7" ht="26.25">
      <c r="A300" s="279" t="s">
        <v>193</v>
      </c>
      <c r="B300" s="279"/>
      <c r="C300" s="279"/>
      <c r="D300" s="279"/>
      <c r="E300" s="279"/>
      <c r="F300" s="279"/>
      <c r="G300" s="5" t="s">
        <v>340</v>
      </c>
    </row>
    <row r="301" spans="1:7" ht="21.75">
      <c r="A301" s="85" t="s">
        <v>359</v>
      </c>
      <c r="B301" s="1"/>
      <c r="C301" s="2" t="s">
        <v>1169</v>
      </c>
      <c r="D301" s="2" t="s">
        <v>1190</v>
      </c>
      <c r="E301" s="53" t="s">
        <v>93</v>
      </c>
      <c r="F301" s="53">
        <v>20</v>
      </c>
      <c r="G301" s="1"/>
    </row>
    <row r="302" spans="1:7" ht="21.75">
      <c r="A302" s="302" t="s">
        <v>84</v>
      </c>
      <c r="B302" s="302"/>
      <c r="C302" s="302"/>
      <c r="D302" s="302"/>
      <c r="E302" s="302"/>
      <c r="F302" s="302"/>
      <c r="G302" s="302"/>
    </row>
    <row r="303" spans="1:7" ht="21.75">
      <c r="A303" s="86" t="s">
        <v>602</v>
      </c>
      <c r="B303" s="2" t="s">
        <v>1198</v>
      </c>
      <c r="C303" s="2" t="s">
        <v>1199</v>
      </c>
      <c r="D303" s="2" t="s">
        <v>1200</v>
      </c>
      <c r="E303" s="2" t="s">
        <v>604</v>
      </c>
      <c r="F303" s="2" t="s">
        <v>1201</v>
      </c>
      <c r="G303" s="2" t="s">
        <v>603</v>
      </c>
    </row>
    <row r="304" spans="1:7" ht="21.75">
      <c r="A304" s="86">
        <v>5</v>
      </c>
      <c r="B304" s="3" t="s">
        <v>94</v>
      </c>
      <c r="C304" s="2">
        <v>10</v>
      </c>
      <c r="D304" s="3" t="s">
        <v>95</v>
      </c>
      <c r="E304" s="8" t="s">
        <v>96</v>
      </c>
      <c r="F304" s="2" t="s">
        <v>1206</v>
      </c>
      <c r="G304" s="2"/>
    </row>
    <row r="305" spans="1:7" ht="21.75">
      <c r="A305" s="86"/>
      <c r="B305" s="3"/>
      <c r="C305" s="2"/>
      <c r="D305" s="3"/>
      <c r="E305" s="8"/>
      <c r="F305" s="2"/>
      <c r="G305" s="2"/>
    </row>
    <row r="306" spans="1:7" ht="21.75">
      <c r="A306" s="86"/>
      <c r="B306" s="3"/>
      <c r="C306" s="2"/>
      <c r="D306" s="3"/>
      <c r="E306" s="3"/>
      <c r="F306" s="2"/>
      <c r="G306" s="2"/>
    </row>
    <row r="307" spans="1:7" ht="21.75">
      <c r="A307" s="89"/>
      <c r="B307" s="4"/>
      <c r="C307" s="7"/>
      <c r="D307" s="4"/>
      <c r="E307" s="4"/>
      <c r="F307" s="7"/>
      <c r="G307" s="7"/>
    </row>
    <row r="308" spans="1:7" ht="26.25">
      <c r="A308" s="279" t="s">
        <v>193</v>
      </c>
      <c r="B308" s="279"/>
      <c r="C308" s="279"/>
      <c r="D308" s="279"/>
      <c r="E308" s="279"/>
      <c r="F308" s="279"/>
      <c r="G308" s="5"/>
    </row>
    <row r="309" spans="1:7" ht="21.75">
      <c r="A309" s="85" t="s">
        <v>359</v>
      </c>
      <c r="B309" s="1"/>
      <c r="C309" s="2" t="s">
        <v>1169</v>
      </c>
      <c r="D309" s="2" t="s">
        <v>1193</v>
      </c>
      <c r="E309" s="53" t="s">
        <v>1164</v>
      </c>
      <c r="F309" s="53">
        <v>10</v>
      </c>
      <c r="G309" s="1"/>
    </row>
    <row r="310" spans="1:7" ht="21.75">
      <c r="A310" s="302" t="s">
        <v>84</v>
      </c>
      <c r="B310" s="302"/>
      <c r="C310" s="302"/>
      <c r="D310" s="302"/>
      <c r="E310" s="302"/>
      <c r="F310" s="302"/>
      <c r="G310" s="302"/>
    </row>
    <row r="311" spans="1:7" ht="21.75">
      <c r="A311" s="86" t="s">
        <v>602</v>
      </c>
      <c r="B311" s="2" t="s">
        <v>1198</v>
      </c>
      <c r="C311" s="2" t="s">
        <v>1199</v>
      </c>
      <c r="D311" s="2" t="s">
        <v>1200</v>
      </c>
      <c r="E311" s="2" t="s">
        <v>604</v>
      </c>
      <c r="F311" s="2" t="s">
        <v>1201</v>
      </c>
      <c r="G311" s="2" t="s">
        <v>603</v>
      </c>
    </row>
    <row r="312" spans="1:7" ht="21.75">
      <c r="A312" s="86">
        <v>6</v>
      </c>
      <c r="B312" s="3" t="s">
        <v>146</v>
      </c>
      <c r="C312" s="2">
        <v>10</v>
      </c>
      <c r="D312" s="3" t="s">
        <v>97</v>
      </c>
      <c r="E312" s="3" t="s">
        <v>98</v>
      </c>
      <c r="F312" s="2">
        <v>1</v>
      </c>
      <c r="G312" s="2" t="s">
        <v>613</v>
      </c>
    </row>
    <row r="313" spans="1:7" ht="21.75">
      <c r="A313" s="86"/>
      <c r="B313" s="3"/>
      <c r="C313" s="2"/>
      <c r="D313" s="3"/>
      <c r="E313" s="3"/>
      <c r="F313" s="2"/>
      <c r="G313" s="2"/>
    </row>
    <row r="314" spans="1:7" ht="21.75">
      <c r="A314" s="89"/>
      <c r="B314" s="4"/>
      <c r="C314" s="7"/>
      <c r="D314" s="4"/>
      <c r="E314" s="4"/>
      <c r="F314" s="7"/>
      <c r="G314" s="7"/>
    </row>
    <row r="315" spans="1:7" ht="26.25">
      <c r="A315" s="279" t="s">
        <v>193</v>
      </c>
      <c r="B315" s="279"/>
      <c r="C315" s="279"/>
      <c r="D315" s="279"/>
      <c r="E315" s="279"/>
      <c r="F315" s="279"/>
      <c r="G315" s="5"/>
    </row>
    <row r="316" spans="1:7" ht="21.75">
      <c r="A316" s="85" t="s">
        <v>78</v>
      </c>
      <c r="B316" s="1"/>
      <c r="C316" s="2" t="s">
        <v>1169</v>
      </c>
      <c r="D316" s="2" t="s">
        <v>1133</v>
      </c>
      <c r="E316" s="53" t="s">
        <v>1134</v>
      </c>
      <c r="F316" s="53">
        <v>10</v>
      </c>
      <c r="G316" s="1"/>
    </row>
    <row r="317" spans="1:7" ht="21.75">
      <c r="A317" s="302" t="s">
        <v>84</v>
      </c>
      <c r="B317" s="302"/>
      <c r="C317" s="302"/>
      <c r="D317" s="302"/>
      <c r="E317" s="302"/>
      <c r="F317" s="302"/>
      <c r="G317" s="302"/>
    </row>
    <row r="318" spans="1:7" ht="21.75">
      <c r="A318" s="86" t="s">
        <v>602</v>
      </c>
      <c r="B318" s="2" t="s">
        <v>1198</v>
      </c>
      <c r="C318" s="2" t="s">
        <v>1199</v>
      </c>
      <c r="D318" s="2" t="s">
        <v>1200</v>
      </c>
      <c r="E318" s="2" t="s">
        <v>604</v>
      </c>
      <c r="F318" s="2" t="s">
        <v>1201</v>
      </c>
      <c r="G318" s="2" t="s">
        <v>603</v>
      </c>
    </row>
    <row r="319" spans="1:7" ht="21.75">
      <c r="A319" s="86">
        <v>7</v>
      </c>
      <c r="B319" s="3" t="s">
        <v>147</v>
      </c>
      <c r="C319" s="2">
        <v>10</v>
      </c>
      <c r="D319" s="3" t="s">
        <v>148</v>
      </c>
      <c r="E319" s="3" t="s">
        <v>149</v>
      </c>
      <c r="F319" s="2" t="s">
        <v>1206</v>
      </c>
      <c r="G319" s="2"/>
    </row>
    <row r="320" spans="1:7" ht="21.75">
      <c r="A320" s="86"/>
      <c r="B320" s="3"/>
      <c r="C320" s="2"/>
      <c r="D320" s="3"/>
      <c r="E320" s="3"/>
      <c r="F320" s="2"/>
      <c r="G320" s="2"/>
    </row>
    <row r="321" spans="1:7" ht="21.75">
      <c r="A321" s="89"/>
      <c r="B321" s="4"/>
      <c r="C321" s="7"/>
      <c r="D321" s="4"/>
      <c r="E321" s="18"/>
      <c r="F321" s="7"/>
      <c r="G321" s="7"/>
    </row>
    <row r="322" spans="1:7" ht="26.25">
      <c r="A322" s="279" t="s">
        <v>193</v>
      </c>
      <c r="B322" s="279"/>
      <c r="C322" s="279"/>
      <c r="D322" s="279"/>
      <c r="E322" s="279"/>
      <c r="F322" s="279"/>
      <c r="G322" s="5" t="s">
        <v>341</v>
      </c>
    </row>
    <row r="323" spans="1:7" ht="21.75">
      <c r="A323" s="85" t="s">
        <v>359</v>
      </c>
      <c r="B323" s="1"/>
      <c r="C323" s="2" t="s">
        <v>1169</v>
      </c>
      <c r="D323" s="2" t="s">
        <v>1185</v>
      </c>
      <c r="E323" s="53" t="s">
        <v>1157</v>
      </c>
      <c r="F323" s="53">
        <v>70</v>
      </c>
      <c r="G323" s="1"/>
    </row>
    <row r="324" spans="1:7" ht="21.75">
      <c r="A324" s="302" t="s">
        <v>99</v>
      </c>
      <c r="B324" s="302"/>
      <c r="C324" s="302"/>
      <c r="D324" s="302"/>
      <c r="E324" s="302"/>
      <c r="F324" s="302"/>
      <c r="G324" s="302"/>
    </row>
    <row r="325" spans="1:7" ht="21.75">
      <c r="A325" s="86" t="s">
        <v>602</v>
      </c>
      <c r="B325" s="2" t="s">
        <v>1198</v>
      </c>
      <c r="C325" s="2" t="s">
        <v>1199</v>
      </c>
      <c r="D325" s="2" t="s">
        <v>1200</v>
      </c>
      <c r="E325" s="2" t="s">
        <v>604</v>
      </c>
      <c r="F325" s="2" t="s">
        <v>1201</v>
      </c>
      <c r="G325" s="2" t="s">
        <v>603</v>
      </c>
    </row>
    <row r="326" spans="1:7" ht="21.75">
      <c r="A326" s="86">
        <v>1</v>
      </c>
      <c r="B326" s="3" t="s">
        <v>100</v>
      </c>
      <c r="C326" s="2">
        <v>5</v>
      </c>
      <c r="D326" s="3" t="s">
        <v>75</v>
      </c>
      <c r="E326" s="3" t="s">
        <v>654</v>
      </c>
      <c r="F326" s="2" t="s">
        <v>1206</v>
      </c>
      <c r="G326" s="2"/>
    </row>
    <row r="327" spans="1:7" ht="21.75">
      <c r="A327" s="86">
        <v>2</v>
      </c>
      <c r="B327" s="3" t="s">
        <v>101</v>
      </c>
      <c r="C327" s="2">
        <v>5</v>
      </c>
      <c r="D327" s="3"/>
      <c r="E327" s="3"/>
      <c r="F327" s="2"/>
      <c r="G327" s="2"/>
    </row>
    <row r="328" spans="1:7" ht="21.75">
      <c r="A328" s="86">
        <v>3</v>
      </c>
      <c r="B328" s="3" t="s">
        <v>151</v>
      </c>
      <c r="C328" s="2">
        <v>20</v>
      </c>
      <c r="D328" s="3"/>
      <c r="E328" s="3"/>
      <c r="F328" s="2"/>
      <c r="G328" s="2"/>
    </row>
    <row r="329" spans="1:7" ht="21.75">
      <c r="A329" s="86">
        <v>4</v>
      </c>
      <c r="B329" s="3" t="s">
        <v>102</v>
      </c>
      <c r="C329" s="2">
        <v>40</v>
      </c>
      <c r="D329" s="3"/>
      <c r="E329" s="8"/>
      <c r="F329" s="2"/>
      <c r="G329" s="2"/>
    </row>
    <row r="330" spans="1:7" ht="21.75">
      <c r="A330" s="86"/>
      <c r="B330" s="3" t="s">
        <v>144</v>
      </c>
      <c r="C330" s="2"/>
      <c r="D330" s="3"/>
      <c r="E330" s="3"/>
      <c r="F330" s="2"/>
      <c r="G330" s="2"/>
    </row>
    <row r="331" spans="1:7" ht="21.75">
      <c r="A331" s="86"/>
      <c r="B331" s="3"/>
      <c r="C331" s="2"/>
      <c r="D331" s="3"/>
      <c r="E331" s="3"/>
      <c r="F331" s="2"/>
      <c r="G331" s="2"/>
    </row>
    <row r="332" spans="1:7" ht="21.75">
      <c r="A332" s="86"/>
      <c r="B332" s="3"/>
      <c r="C332" s="2"/>
      <c r="D332" s="3"/>
      <c r="E332" s="3"/>
      <c r="F332" s="2"/>
      <c r="G332" s="2"/>
    </row>
    <row r="333" spans="1:7" ht="21.75">
      <c r="A333" s="89"/>
      <c r="B333" s="4"/>
      <c r="C333" s="7"/>
      <c r="D333" s="4"/>
      <c r="E333" s="4"/>
      <c r="F333" s="7"/>
      <c r="G333" s="7"/>
    </row>
    <row r="334" spans="1:7" ht="21.75">
      <c r="A334" s="89"/>
      <c r="B334" s="4"/>
      <c r="C334" s="7"/>
      <c r="D334" s="4"/>
      <c r="E334" s="4"/>
      <c r="F334" s="7"/>
      <c r="G334" s="7"/>
    </row>
    <row r="335" spans="1:7" ht="21.75">
      <c r="A335" s="89"/>
      <c r="B335" s="4"/>
      <c r="C335" s="7"/>
      <c r="D335" s="4"/>
      <c r="E335" s="4"/>
      <c r="F335" s="7"/>
      <c r="G335" s="7"/>
    </row>
    <row r="336" spans="1:7" ht="26.25">
      <c r="A336" s="279" t="s">
        <v>193</v>
      </c>
      <c r="B336" s="279"/>
      <c r="C336" s="279"/>
      <c r="D336" s="279"/>
      <c r="E336" s="279"/>
      <c r="F336" s="279"/>
      <c r="G336" s="5"/>
    </row>
    <row r="337" spans="1:7" ht="21.75">
      <c r="A337" s="85" t="s">
        <v>359</v>
      </c>
      <c r="B337" s="1"/>
      <c r="C337" s="2" t="s">
        <v>1169</v>
      </c>
      <c r="D337" s="2" t="s">
        <v>1122</v>
      </c>
      <c r="E337" s="53" t="s">
        <v>1123</v>
      </c>
      <c r="F337" s="53">
        <v>10</v>
      </c>
      <c r="G337" s="1"/>
    </row>
    <row r="338" spans="1:7" ht="21.75">
      <c r="A338" s="302" t="s">
        <v>99</v>
      </c>
      <c r="B338" s="302"/>
      <c r="C338" s="302"/>
      <c r="D338" s="302"/>
      <c r="E338" s="302"/>
      <c r="F338" s="302"/>
      <c r="G338" s="302"/>
    </row>
    <row r="339" spans="1:7" ht="21.75">
      <c r="A339" s="86" t="s">
        <v>602</v>
      </c>
      <c r="B339" s="2" t="s">
        <v>1198</v>
      </c>
      <c r="C339" s="2" t="s">
        <v>1199</v>
      </c>
      <c r="D339" s="2" t="s">
        <v>1200</v>
      </c>
      <c r="E339" s="2" t="s">
        <v>604</v>
      </c>
      <c r="F339" s="2" t="s">
        <v>1201</v>
      </c>
      <c r="G339" s="2" t="s">
        <v>603</v>
      </c>
    </row>
    <row r="340" spans="1:7" ht="21.75">
      <c r="A340" s="86">
        <v>5</v>
      </c>
      <c r="B340" s="3" t="s">
        <v>145</v>
      </c>
      <c r="C340" s="2">
        <v>10</v>
      </c>
      <c r="D340" s="3" t="s">
        <v>645</v>
      </c>
      <c r="E340" s="8" t="s">
        <v>649</v>
      </c>
      <c r="F340" s="2" t="s">
        <v>1206</v>
      </c>
      <c r="G340" s="2"/>
    </row>
    <row r="341" spans="1:7" ht="21.75">
      <c r="A341" s="86"/>
      <c r="B341" s="3"/>
      <c r="C341" s="2"/>
      <c r="D341" s="3"/>
      <c r="E341" s="8"/>
      <c r="F341" s="2"/>
      <c r="G341" s="2"/>
    </row>
    <row r="342" spans="1:7" ht="21.75">
      <c r="A342" s="86"/>
      <c r="B342" s="3"/>
      <c r="C342" s="2"/>
      <c r="D342" s="3"/>
      <c r="E342" s="3"/>
      <c r="F342" s="2"/>
      <c r="G342" s="2"/>
    </row>
    <row r="343" spans="1:7" ht="21.75">
      <c r="A343" s="89"/>
      <c r="B343" s="4"/>
      <c r="C343" s="7"/>
      <c r="D343" s="4"/>
      <c r="E343" s="4"/>
      <c r="F343" s="7"/>
      <c r="G343" s="7"/>
    </row>
    <row r="344" spans="1:7" ht="21.75">
      <c r="A344" s="89"/>
      <c r="B344" s="4"/>
      <c r="C344" s="7"/>
      <c r="D344" s="4"/>
      <c r="E344" s="4"/>
      <c r="F344" s="7"/>
      <c r="G344" s="7"/>
    </row>
    <row r="345" spans="1:7" ht="26.25">
      <c r="A345" s="279" t="s">
        <v>193</v>
      </c>
      <c r="B345" s="279"/>
      <c r="C345" s="279"/>
      <c r="D345" s="279"/>
      <c r="E345" s="279"/>
      <c r="F345" s="279"/>
      <c r="G345" s="5" t="s">
        <v>342</v>
      </c>
    </row>
    <row r="346" spans="1:7" ht="21.75">
      <c r="A346" s="85" t="s">
        <v>359</v>
      </c>
      <c r="B346" s="1"/>
      <c r="C346" s="2" t="s">
        <v>1169</v>
      </c>
      <c r="D346" s="2" t="s">
        <v>1132</v>
      </c>
      <c r="E346" s="53" t="s">
        <v>1127</v>
      </c>
      <c r="F346" s="53">
        <v>10</v>
      </c>
      <c r="G346" s="1"/>
    </row>
    <row r="347" spans="1:7" ht="21.75">
      <c r="A347" s="302" t="s">
        <v>99</v>
      </c>
      <c r="B347" s="302"/>
      <c r="C347" s="302"/>
      <c r="D347" s="302"/>
      <c r="E347" s="302"/>
      <c r="F347" s="302"/>
      <c r="G347" s="302"/>
    </row>
    <row r="348" spans="1:7" ht="21.75">
      <c r="A348" s="86" t="s">
        <v>602</v>
      </c>
      <c r="B348" s="2" t="s">
        <v>1198</v>
      </c>
      <c r="C348" s="2" t="s">
        <v>1199</v>
      </c>
      <c r="D348" s="2" t="s">
        <v>1200</v>
      </c>
      <c r="E348" s="2" t="s">
        <v>604</v>
      </c>
      <c r="F348" s="2" t="s">
        <v>1201</v>
      </c>
      <c r="G348" s="2" t="s">
        <v>603</v>
      </c>
    </row>
    <row r="349" spans="1:7" ht="21.75">
      <c r="A349" s="86">
        <v>6</v>
      </c>
      <c r="B349" s="3" t="s">
        <v>146</v>
      </c>
      <c r="C349" s="2">
        <v>10</v>
      </c>
      <c r="D349" s="3" t="s">
        <v>150</v>
      </c>
      <c r="E349" s="3" t="s">
        <v>135</v>
      </c>
      <c r="F349" s="2" t="s">
        <v>1206</v>
      </c>
      <c r="G349" s="2"/>
    </row>
    <row r="350" spans="1:7" ht="21.75">
      <c r="A350" s="86"/>
      <c r="B350" s="3"/>
      <c r="C350" s="2"/>
      <c r="D350" s="3"/>
      <c r="E350" s="3"/>
      <c r="F350" s="2"/>
      <c r="G350" s="2"/>
    </row>
    <row r="351" spans="1:7" ht="21.75">
      <c r="A351" s="86"/>
      <c r="B351" s="3"/>
      <c r="C351" s="2"/>
      <c r="D351" s="3"/>
      <c r="E351" s="8"/>
      <c r="F351" s="2"/>
      <c r="G351" s="2"/>
    </row>
    <row r="352" spans="1:7" ht="21.75">
      <c r="A352" s="89"/>
      <c r="B352" s="4"/>
      <c r="C352" s="7"/>
      <c r="D352" s="4"/>
      <c r="E352" s="18"/>
      <c r="F352" s="7"/>
      <c r="G352" s="7"/>
    </row>
    <row r="353" spans="1:7" ht="21.75">
      <c r="A353" s="89"/>
      <c r="B353" s="4"/>
      <c r="C353" s="7"/>
      <c r="D353" s="4"/>
      <c r="E353" s="18"/>
      <c r="F353" s="7"/>
      <c r="G353" s="7"/>
    </row>
    <row r="354" spans="1:7" ht="21.75">
      <c r="A354" s="89"/>
      <c r="B354" s="4"/>
      <c r="C354" s="7"/>
      <c r="D354" s="4"/>
      <c r="E354" s="18"/>
      <c r="F354" s="7"/>
      <c r="G354" s="7"/>
    </row>
    <row r="355" spans="1:7" ht="21.75">
      <c r="A355" s="89"/>
      <c r="B355" s="4"/>
      <c r="C355" s="7"/>
      <c r="D355" s="4"/>
      <c r="E355" s="18"/>
      <c r="F355" s="7"/>
      <c r="G355" s="7"/>
    </row>
    <row r="356" spans="1:7" ht="26.25">
      <c r="A356" s="279" t="s">
        <v>193</v>
      </c>
      <c r="B356" s="279"/>
      <c r="C356" s="279"/>
      <c r="D356" s="279"/>
      <c r="E356" s="279"/>
      <c r="F356" s="279"/>
      <c r="G356" s="5"/>
    </row>
    <row r="357" spans="1:7" ht="21.75">
      <c r="A357" s="85" t="s">
        <v>359</v>
      </c>
      <c r="B357" s="1"/>
      <c r="C357" s="2" t="s">
        <v>1169</v>
      </c>
      <c r="D357" s="2" t="s">
        <v>1133</v>
      </c>
      <c r="E357" s="53" t="s">
        <v>1134</v>
      </c>
      <c r="F357" s="53">
        <v>10</v>
      </c>
      <c r="G357" s="1"/>
    </row>
    <row r="358" spans="1:7" ht="21.75">
      <c r="A358" s="302" t="s">
        <v>99</v>
      </c>
      <c r="B358" s="302"/>
      <c r="C358" s="302"/>
      <c r="D358" s="302"/>
      <c r="E358" s="302"/>
      <c r="F358" s="302"/>
      <c r="G358" s="302"/>
    </row>
    <row r="359" spans="1:7" ht="21.75">
      <c r="A359" s="86" t="s">
        <v>602</v>
      </c>
      <c r="B359" s="2" t="s">
        <v>1198</v>
      </c>
      <c r="C359" s="2" t="s">
        <v>1199</v>
      </c>
      <c r="D359" s="2" t="s">
        <v>1200</v>
      </c>
      <c r="E359" s="2" t="s">
        <v>604</v>
      </c>
      <c r="F359" s="2" t="s">
        <v>1201</v>
      </c>
      <c r="G359" s="2" t="s">
        <v>603</v>
      </c>
    </row>
    <row r="360" spans="1:7" ht="21.75">
      <c r="A360" s="86">
        <v>7</v>
      </c>
      <c r="B360" s="3" t="s">
        <v>147</v>
      </c>
      <c r="C360" s="2">
        <v>10</v>
      </c>
      <c r="D360" s="3" t="s">
        <v>148</v>
      </c>
      <c r="E360" s="3" t="s">
        <v>149</v>
      </c>
      <c r="F360" s="2" t="s">
        <v>1206</v>
      </c>
      <c r="G360" s="2"/>
    </row>
    <row r="361" spans="1:7" ht="21.75">
      <c r="A361" s="86"/>
      <c r="B361" s="3"/>
      <c r="C361" s="2"/>
      <c r="D361" s="3"/>
      <c r="E361" s="3"/>
      <c r="F361" s="2"/>
      <c r="G361" s="2"/>
    </row>
    <row r="362" spans="1:7" ht="21.75">
      <c r="A362" s="86"/>
      <c r="B362" s="3"/>
      <c r="C362" s="2"/>
      <c r="D362" s="3"/>
      <c r="E362" s="8"/>
      <c r="F362" s="2"/>
      <c r="G362" s="2"/>
    </row>
    <row r="363" spans="1:7" ht="21.75">
      <c r="A363" s="89"/>
      <c r="B363" s="4"/>
      <c r="C363" s="7"/>
      <c r="D363" s="4"/>
      <c r="E363" s="18"/>
      <c r="F363" s="7"/>
      <c r="G363" s="7"/>
    </row>
    <row r="364" spans="1:7" ht="21.75">
      <c r="A364" s="89"/>
      <c r="B364" s="4"/>
      <c r="C364" s="7"/>
      <c r="D364" s="4"/>
      <c r="E364" s="18"/>
      <c r="F364" s="7"/>
      <c r="G364" s="7"/>
    </row>
    <row r="365" spans="1:7" ht="21.75">
      <c r="A365" s="89"/>
      <c r="B365" s="4"/>
      <c r="C365" s="7"/>
      <c r="D365" s="4"/>
      <c r="E365" s="18"/>
      <c r="F365" s="7"/>
      <c r="G365" s="7"/>
    </row>
    <row r="366" spans="1:7" ht="21.75">
      <c r="A366" s="89"/>
      <c r="B366" s="4"/>
      <c r="C366" s="7"/>
      <c r="D366" s="4"/>
      <c r="E366" s="18"/>
      <c r="F366" s="7"/>
      <c r="G366" s="7"/>
    </row>
    <row r="367" spans="1:7" ht="21.75">
      <c r="A367" s="89"/>
      <c r="B367" s="4"/>
      <c r="C367" s="7"/>
      <c r="D367" s="4"/>
      <c r="E367" s="18"/>
      <c r="F367" s="7"/>
      <c r="G367" s="7"/>
    </row>
    <row r="368" spans="1:7" ht="26.25">
      <c r="A368" s="279" t="s">
        <v>193</v>
      </c>
      <c r="B368" s="279"/>
      <c r="C368" s="279"/>
      <c r="D368" s="279"/>
      <c r="E368" s="279"/>
      <c r="F368" s="279"/>
      <c r="G368" s="5" t="s">
        <v>343</v>
      </c>
    </row>
    <row r="369" spans="1:7" ht="21.75">
      <c r="A369" s="85" t="s">
        <v>359</v>
      </c>
      <c r="B369" s="1"/>
      <c r="C369" s="2" t="s">
        <v>1169</v>
      </c>
      <c r="D369" s="2" t="s">
        <v>1195</v>
      </c>
      <c r="E369" s="53" t="s">
        <v>103</v>
      </c>
      <c r="F369" s="53">
        <v>70</v>
      </c>
      <c r="G369" s="1"/>
    </row>
    <row r="370" spans="1:7" ht="21.75">
      <c r="A370" s="302" t="s">
        <v>104</v>
      </c>
      <c r="B370" s="302"/>
      <c r="C370" s="302"/>
      <c r="D370" s="302"/>
      <c r="E370" s="302"/>
      <c r="F370" s="302"/>
      <c r="G370" s="302"/>
    </row>
    <row r="371" spans="1:7" ht="21.75">
      <c r="A371" s="86" t="s">
        <v>602</v>
      </c>
      <c r="B371" s="2" t="s">
        <v>1198</v>
      </c>
      <c r="C371" s="2" t="s">
        <v>1199</v>
      </c>
      <c r="D371" s="2" t="s">
        <v>1200</v>
      </c>
      <c r="E371" s="2" t="s">
        <v>604</v>
      </c>
      <c r="F371" s="2" t="s">
        <v>1201</v>
      </c>
      <c r="G371" s="2" t="s">
        <v>603</v>
      </c>
    </row>
    <row r="372" spans="1:7" ht="21.75">
      <c r="A372" s="86">
        <v>1</v>
      </c>
      <c r="B372" s="3" t="s">
        <v>105</v>
      </c>
      <c r="C372" s="2">
        <v>5</v>
      </c>
      <c r="D372" s="3" t="s">
        <v>106</v>
      </c>
      <c r="E372" s="3" t="s">
        <v>107</v>
      </c>
      <c r="F372" s="2" t="s">
        <v>1206</v>
      </c>
      <c r="G372" s="2"/>
    </row>
    <row r="373" spans="1:7" ht="21.75">
      <c r="A373" s="86">
        <v>2</v>
      </c>
      <c r="B373" s="3" t="s">
        <v>108</v>
      </c>
      <c r="C373" s="2">
        <v>5</v>
      </c>
      <c r="D373" s="3"/>
      <c r="E373" s="3"/>
      <c r="F373" s="2"/>
      <c r="G373" s="2"/>
    </row>
    <row r="374" spans="1:7" ht="21.75">
      <c r="A374" s="86">
        <v>3</v>
      </c>
      <c r="B374" s="3" t="s">
        <v>109</v>
      </c>
      <c r="C374" s="2">
        <v>15</v>
      </c>
      <c r="D374" s="3"/>
      <c r="E374" s="3"/>
      <c r="F374" s="2"/>
      <c r="G374" s="2"/>
    </row>
    <row r="375" spans="1:7" ht="21.75">
      <c r="A375" s="86"/>
      <c r="B375" s="3" t="s">
        <v>110</v>
      </c>
      <c r="C375" s="2"/>
      <c r="D375" s="3"/>
      <c r="E375" s="8"/>
      <c r="F375" s="2"/>
      <c r="G375" s="2"/>
    </row>
    <row r="376" spans="1:7" ht="21.75">
      <c r="A376" s="86">
        <v>4</v>
      </c>
      <c r="B376" s="3" t="s">
        <v>111</v>
      </c>
      <c r="C376" s="2">
        <v>50</v>
      </c>
      <c r="D376" s="3"/>
      <c r="E376" s="3"/>
      <c r="F376" s="2"/>
      <c r="G376" s="2"/>
    </row>
    <row r="377" spans="1:7" ht="21.75">
      <c r="A377" s="86"/>
      <c r="B377" s="3" t="s">
        <v>112</v>
      </c>
      <c r="C377" s="2"/>
      <c r="D377" s="3"/>
      <c r="E377" s="3"/>
      <c r="F377" s="2"/>
      <c r="G377" s="2"/>
    </row>
    <row r="378" spans="1:7" ht="21.75">
      <c r="A378" s="86">
        <v>5</v>
      </c>
      <c r="B378" s="3" t="s">
        <v>113</v>
      </c>
      <c r="C378" s="2">
        <v>5</v>
      </c>
      <c r="D378" s="3"/>
      <c r="E378" s="3"/>
      <c r="F378" s="2"/>
      <c r="G378" s="2"/>
    </row>
    <row r="379" spans="1:7" ht="21.75">
      <c r="A379" s="86"/>
      <c r="B379" s="3"/>
      <c r="C379" s="2"/>
      <c r="D379" s="3"/>
      <c r="E379" s="3"/>
      <c r="F379" s="2"/>
      <c r="G379" s="2"/>
    </row>
    <row r="380" spans="1:7" ht="21.75">
      <c r="A380" s="86"/>
      <c r="B380" s="3"/>
      <c r="C380" s="2"/>
      <c r="D380" s="3"/>
      <c r="E380" s="3"/>
      <c r="F380" s="2"/>
      <c r="G380" s="2"/>
    </row>
    <row r="381" spans="1:7" ht="21.75">
      <c r="A381" s="89"/>
      <c r="B381" s="4"/>
      <c r="C381" s="7"/>
      <c r="D381" s="4"/>
      <c r="E381" s="4"/>
      <c r="F381" s="7"/>
      <c r="G381" s="7"/>
    </row>
    <row r="382" spans="1:7" ht="21.75">
      <c r="A382" s="89"/>
      <c r="B382" s="4"/>
      <c r="C382" s="7"/>
      <c r="D382" s="4"/>
      <c r="E382" s="4"/>
      <c r="F382" s="7"/>
      <c r="G382" s="7"/>
    </row>
    <row r="383" spans="1:7" ht="26.25">
      <c r="A383" s="279" t="s">
        <v>193</v>
      </c>
      <c r="B383" s="279"/>
      <c r="C383" s="279"/>
      <c r="D383" s="279"/>
      <c r="E383" s="279"/>
      <c r="F383" s="279"/>
      <c r="G383" s="5"/>
    </row>
    <row r="384" spans="1:7" ht="21.75">
      <c r="A384" s="85" t="s">
        <v>359</v>
      </c>
      <c r="B384" s="1"/>
      <c r="C384" s="2" t="s">
        <v>1169</v>
      </c>
      <c r="D384" s="2" t="s">
        <v>1195</v>
      </c>
      <c r="E384" s="53" t="s">
        <v>1127</v>
      </c>
      <c r="F384" s="53">
        <v>10</v>
      </c>
      <c r="G384" s="1"/>
    </row>
    <row r="385" spans="1:7" ht="21.75">
      <c r="A385" s="302" t="s">
        <v>104</v>
      </c>
      <c r="B385" s="302"/>
      <c r="C385" s="302"/>
      <c r="D385" s="302"/>
      <c r="E385" s="302"/>
      <c r="F385" s="302"/>
      <c r="G385" s="302"/>
    </row>
    <row r="386" spans="1:7" ht="21.75">
      <c r="A386" s="86" t="s">
        <v>602</v>
      </c>
      <c r="B386" s="2" t="s">
        <v>1198</v>
      </c>
      <c r="C386" s="2" t="s">
        <v>1199</v>
      </c>
      <c r="D386" s="2" t="s">
        <v>1200</v>
      </c>
      <c r="E386" s="2" t="s">
        <v>604</v>
      </c>
      <c r="F386" s="2" t="s">
        <v>1201</v>
      </c>
      <c r="G386" s="2" t="s">
        <v>603</v>
      </c>
    </row>
    <row r="387" spans="1:7" ht="21.75">
      <c r="A387" s="86">
        <v>6</v>
      </c>
      <c r="B387" s="3" t="s">
        <v>114</v>
      </c>
      <c r="C387" s="2">
        <v>10</v>
      </c>
      <c r="D387" s="2" t="s">
        <v>115</v>
      </c>
      <c r="E387" s="3" t="s">
        <v>135</v>
      </c>
      <c r="F387" s="2" t="s">
        <v>1206</v>
      </c>
      <c r="G387" s="2"/>
    </row>
    <row r="388" spans="1:7" ht="21.75">
      <c r="A388" s="86"/>
      <c r="B388" s="3"/>
      <c r="C388" s="2"/>
      <c r="D388" s="2"/>
      <c r="E388" s="3"/>
      <c r="F388" s="2"/>
      <c r="G388" s="2"/>
    </row>
    <row r="389" spans="1:7" ht="21.75">
      <c r="A389" s="86"/>
      <c r="B389" s="3"/>
      <c r="C389" s="2"/>
      <c r="D389" s="2"/>
      <c r="E389" s="3"/>
      <c r="F389" s="2"/>
      <c r="G389" s="2"/>
    </row>
    <row r="390" spans="1:7" ht="21.75">
      <c r="A390" s="89"/>
      <c r="B390" s="4"/>
      <c r="C390" s="7"/>
      <c r="D390" s="7"/>
      <c r="E390" s="4"/>
      <c r="F390" s="7"/>
      <c r="G390" s="7"/>
    </row>
    <row r="391" spans="1:7" ht="26.25">
      <c r="A391" s="279" t="s">
        <v>193</v>
      </c>
      <c r="B391" s="279"/>
      <c r="C391" s="279"/>
      <c r="D391" s="279"/>
      <c r="E391" s="279"/>
      <c r="F391" s="279"/>
      <c r="G391" s="5" t="s">
        <v>344</v>
      </c>
    </row>
    <row r="392" spans="1:7" ht="21.75">
      <c r="A392" s="85" t="s">
        <v>359</v>
      </c>
      <c r="B392" s="1"/>
      <c r="C392" s="2" t="s">
        <v>1169</v>
      </c>
      <c r="D392" s="2" t="s">
        <v>1133</v>
      </c>
      <c r="E392" s="53" t="s">
        <v>1134</v>
      </c>
      <c r="F392" s="53">
        <v>10</v>
      </c>
      <c r="G392" s="1"/>
    </row>
    <row r="393" spans="1:7" ht="21.75">
      <c r="A393" s="302" t="s">
        <v>104</v>
      </c>
      <c r="B393" s="302"/>
      <c r="C393" s="302"/>
      <c r="D393" s="302"/>
      <c r="E393" s="302"/>
      <c r="F393" s="302"/>
      <c r="G393" s="302"/>
    </row>
    <row r="394" spans="1:7" ht="21.75">
      <c r="A394" s="86" t="s">
        <v>602</v>
      </c>
      <c r="B394" s="2" t="s">
        <v>1198</v>
      </c>
      <c r="C394" s="2" t="s">
        <v>1199</v>
      </c>
      <c r="D394" s="2" t="s">
        <v>1200</v>
      </c>
      <c r="E394" s="2" t="s">
        <v>604</v>
      </c>
      <c r="F394" s="2" t="s">
        <v>1201</v>
      </c>
      <c r="G394" s="2" t="s">
        <v>603</v>
      </c>
    </row>
    <row r="395" spans="1:7" ht="21.75">
      <c r="A395" s="86">
        <v>7</v>
      </c>
      <c r="B395" s="3" t="s">
        <v>147</v>
      </c>
      <c r="C395" s="2">
        <v>10</v>
      </c>
      <c r="D395" s="3" t="s">
        <v>116</v>
      </c>
      <c r="E395" s="3" t="s">
        <v>149</v>
      </c>
      <c r="F395" s="2" t="s">
        <v>1206</v>
      </c>
      <c r="G395" s="2"/>
    </row>
    <row r="396" spans="1:7" ht="21.75">
      <c r="A396" s="86"/>
      <c r="B396" s="3"/>
      <c r="C396" s="2"/>
      <c r="D396" s="3"/>
      <c r="E396" s="3"/>
      <c r="F396" s="2"/>
      <c r="G396" s="2"/>
    </row>
    <row r="397" spans="1:7" ht="21.75">
      <c r="A397" s="86"/>
      <c r="B397" s="3"/>
      <c r="C397" s="2"/>
      <c r="D397" s="3"/>
      <c r="E397" s="8"/>
      <c r="F397" s="2"/>
      <c r="G397" s="2"/>
    </row>
    <row r="398" spans="1:7" ht="21.75">
      <c r="A398" s="86"/>
      <c r="B398" s="3"/>
      <c r="C398" s="2"/>
      <c r="D398" s="3"/>
      <c r="E398" s="3"/>
      <c r="F398" s="2"/>
      <c r="G398" s="2"/>
    </row>
  </sheetData>
  <mergeCells count="52">
    <mergeCell ref="A208:F208"/>
    <mergeCell ref="A211:G211"/>
    <mergeCell ref="A368:F368"/>
    <mergeCell ref="A370:G370"/>
    <mergeCell ref="A290:F290"/>
    <mergeCell ref="A292:G292"/>
    <mergeCell ref="A231:F231"/>
    <mergeCell ref="A233:G233"/>
    <mergeCell ref="A245:F245"/>
    <mergeCell ref="A247:G247"/>
    <mergeCell ref="A391:F391"/>
    <mergeCell ref="A393:G393"/>
    <mergeCell ref="A383:F383"/>
    <mergeCell ref="A385:G385"/>
    <mergeCell ref="A93:F93"/>
    <mergeCell ref="A96:G96"/>
    <mergeCell ref="A300:F300"/>
    <mergeCell ref="A302:G302"/>
    <mergeCell ref="A116:F116"/>
    <mergeCell ref="A118:G118"/>
    <mergeCell ref="A162:F162"/>
    <mergeCell ref="A168:G168"/>
    <mergeCell ref="A185:F185"/>
    <mergeCell ref="A188:G188"/>
    <mergeCell ref="A1:F1"/>
    <mergeCell ref="A50:G50"/>
    <mergeCell ref="A139:F139"/>
    <mergeCell ref="A141:G141"/>
    <mergeCell ref="A3:G3"/>
    <mergeCell ref="A24:F24"/>
    <mergeCell ref="A26:G26"/>
    <mergeCell ref="A47:F47"/>
    <mergeCell ref="A70:F70"/>
    <mergeCell ref="A72:G72"/>
    <mergeCell ref="A254:F254"/>
    <mergeCell ref="A256:G256"/>
    <mergeCell ref="A265:F265"/>
    <mergeCell ref="A267:G267"/>
    <mergeCell ref="A277:F277"/>
    <mergeCell ref="A279:G279"/>
    <mergeCell ref="A308:F308"/>
    <mergeCell ref="A310:G310"/>
    <mergeCell ref="A322:F322"/>
    <mergeCell ref="A324:G324"/>
    <mergeCell ref="A315:F315"/>
    <mergeCell ref="A317:G317"/>
    <mergeCell ref="A336:F336"/>
    <mergeCell ref="A338:G338"/>
    <mergeCell ref="A356:F356"/>
    <mergeCell ref="A358:G358"/>
    <mergeCell ref="A345:F345"/>
    <mergeCell ref="A347:G34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1"/>
  <sheetViews>
    <sheetView zoomScale="75" zoomScaleNormal="75" workbookViewId="0" topLeftCell="A291">
      <selection activeCell="A311" sqref="A311"/>
    </sheetView>
  </sheetViews>
  <sheetFormatPr defaultColWidth="9.140625" defaultRowHeight="21.75"/>
  <cols>
    <col min="1" max="1" width="5.57421875" style="0" customWidth="1"/>
    <col min="3" max="3" width="49.00390625" style="0" customWidth="1"/>
    <col min="4" max="4" width="7.421875" style="0" customWidth="1"/>
    <col min="5" max="5" width="7.8515625" style="0" customWidth="1"/>
    <col min="6" max="7" width="9.8515625" style="0" customWidth="1"/>
    <col min="8" max="8" width="9.421875" style="0" customWidth="1"/>
    <col min="9" max="9" width="36.8515625" style="0" customWidth="1"/>
    <col min="10" max="10" width="7.7109375" style="75" customWidth="1"/>
  </cols>
  <sheetData>
    <row r="1" spans="1:10" ht="26.25">
      <c r="A1" s="279" t="s">
        <v>152</v>
      </c>
      <c r="B1" s="279"/>
      <c r="C1" s="279"/>
      <c r="D1" s="279"/>
      <c r="E1" s="279"/>
      <c r="F1" s="279"/>
      <c r="G1" s="279"/>
      <c r="H1" s="279"/>
      <c r="I1" s="279"/>
      <c r="J1" s="5" t="s">
        <v>1216</v>
      </c>
    </row>
    <row r="2" spans="1:10" ht="21.75">
      <c r="A2" s="260" t="s">
        <v>1251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21.75">
      <c r="A3" s="260" t="s">
        <v>1215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49.5" customHeight="1">
      <c r="A4" s="107" t="s">
        <v>602</v>
      </c>
      <c r="B4" s="107" t="s">
        <v>250</v>
      </c>
      <c r="C4" s="81" t="s">
        <v>604</v>
      </c>
      <c r="D4" s="107" t="s">
        <v>605</v>
      </c>
      <c r="E4" s="81" t="s">
        <v>606</v>
      </c>
      <c r="F4" s="80" t="s">
        <v>251</v>
      </c>
      <c r="G4" s="81" t="s">
        <v>609</v>
      </c>
      <c r="H4" s="80" t="s">
        <v>1031</v>
      </c>
      <c r="I4" s="81" t="s">
        <v>153</v>
      </c>
      <c r="J4" s="80" t="s">
        <v>252</v>
      </c>
    </row>
    <row r="5" spans="1:10" ht="21.75">
      <c r="A5" s="2">
        <v>1</v>
      </c>
      <c r="B5" s="2" t="s">
        <v>616</v>
      </c>
      <c r="C5" s="46" t="s">
        <v>950</v>
      </c>
      <c r="D5" s="2">
        <v>1</v>
      </c>
      <c r="E5" s="2" t="s">
        <v>631</v>
      </c>
      <c r="F5" s="25">
        <v>30000</v>
      </c>
      <c r="G5" s="26">
        <f>F5*D5</f>
        <v>30000</v>
      </c>
      <c r="H5" s="3" t="s">
        <v>1137</v>
      </c>
      <c r="I5" s="90" t="s">
        <v>1138</v>
      </c>
      <c r="J5" s="2">
        <v>2</v>
      </c>
    </row>
    <row r="6" spans="1:10" ht="21.75">
      <c r="A6" s="2">
        <v>2</v>
      </c>
      <c r="B6" s="2" t="s">
        <v>617</v>
      </c>
      <c r="C6" s="12" t="s">
        <v>632</v>
      </c>
      <c r="D6" s="2">
        <v>1</v>
      </c>
      <c r="E6" s="2" t="s">
        <v>631</v>
      </c>
      <c r="F6" s="25">
        <v>7000</v>
      </c>
      <c r="G6" s="26">
        <f>F6*D6</f>
        <v>7000</v>
      </c>
      <c r="H6" s="3" t="s">
        <v>1062</v>
      </c>
      <c r="I6" s="53" t="s">
        <v>1063</v>
      </c>
      <c r="J6" s="2">
        <v>3</v>
      </c>
    </row>
    <row r="7" spans="1:10" ht="21.75">
      <c r="A7" s="2">
        <v>3</v>
      </c>
      <c r="B7" s="2" t="s">
        <v>618</v>
      </c>
      <c r="C7" s="12" t="s">
        <v>633</v>
      </c>
      <c r="D7" s="2">
        <v>40</v>
      </c>
      <c r="E7" s="2" t="s">
        <v>641</v>
      </c>
      <c r="F7" s="25">
        <v>500</v>
      </c>
      <c r="G7" s="26">
        <f>F7*40</f>
        <v>20000</v>
      </c>
      <c r="H7" s="3" t="s">
        <v>1072</v>
      </c>
      <c r="I7" s="3" t="s">
        <v>1073</v>
      </c>
      <c r="J7" s="2">
        <v>5</v>
      </c>
    </row>
    <row r="8" spans="1:10" ht="21.75">
      <c r="A8" s="2">
        <v>4</v>
      </c>
      <c r="B8" s="2" t="s">
        <v>619</v>
      </c>
      <c r="C8" s="12" t="s">
        <v>634</v>
      </c>
      <c r="D8" s="2">
        <v>1</v>
      </c>
      <c r="E8" s="2" t="s">
        <v>613</v>
      </c>
      <c r="F8" s="24">
        <v>12000</v>
      </c>
      <c r="G8" s="26">
        <f>F8</f>
        <v>12000</v>
      </c>
      <c r="I8" s="3"/>
      <c r="J8" s="2"/>
    </row>
    <row r="9" spans="1:10" ht="21.75">
      <c r="A9" s="2">
        <v>5</v>
      </c>
      <c r="B9" s="2" t="s">
        <v>620</v>
      </c>
      <c r="C9" s="12" t="s">
        <v>636</v>
      </c>
      <c r="D9" s="2">
        <v>1</v>
      </c>
      <c r="E9" s="2" t="s">
        <v>613</v>
      </c>
      <c r="F9" s="25">
        <v>10000</v>
      </c>
      <c r="G9" s="26">
        <f>F9</f>
        <v>10000</v>
      </c>
      <c r="H9" s="3"/>
      <c r="I9" s="3"/>
      <c r="J9" s="2"/>
    </row>
    <row r="10" spans="1:10" ht="21.75">
      <c r="A10" s="2">
        <v>6</v>
      </c>
      <c r="B10" s="2" t="s">
        <v>621</v>
      </c>
      <c r="C10" s="12" t="s">
        <v>949</v>
      </c>
      <c r="D10" s="2">
        <v>2</v>
      </c>
      <c r="E10" s="2" t="s">
        <v>549</v>
      </c>
      <c r="F10" s="25">
        <v>10000</v>
      </c>
      <c r="G10" s="26">
        <f>F10*2</f>
        <v>20000</v>
      </c>
      <c r="H10" s="3"/>
      <c r="I10" s="3"/>
      <c r="J10" s="2"/>
    </row>
    <row r="11" spans="1:10" ht="21.75">
      <c r="A11" s="2">
        <v>7</v>
      </c>
      <c r="B11" s="2" t="s">
        <v>622</v>
      </c>
      <c r="C11" s="12" t="s">
        <v>895</v>
      </c>
      <c r="D11" s="2">
        <v>1</v>
      </c>
      <c r="E11" s="2" t="s">
        <v>613</v>
      </c>
      <c r="F11" s="25">
        <v>30000</v>
      </c>
      <c r="G11" s="26">
        <f>F11</f>
        <v>30000</v>
      </c>
      <c r="H11" s="3"/>
      <c r="I11" s="3"/>
      <c r="J11" s="2"/>
    </row>
    <row r="12" spans="1:10" ht="21.75">
      <c r="A12" s="2">
        <v>8</v>
      </c>
      <c r="B12" s="2" t="s">
        <v>623</v>
      </c>
      <c r="C12" s="12" t="s">
        <v>637</v>
      </c>
      <c r="D12" s="2">
        <v>1</v>
      </c>
      <c r="E12" s="2" t="s">
        <v>613</v>
      </c>
      <c r="F12" s="25">
        <v>5000</v>
      </c>
      <c r="G12" s="26">
        <f>F12</f>
        <v>5000</v>
      </c>
      <c r="H12" s="3"/>
      <c r="I12" s="3"/>
      <c r="J12" s="2"/>
    </row>
    <row r="13" spans="1:10" ht="21.75">
      <c r="A13" s="2">
        <v>9</v>
      </c>
      <c r="B13" s="2" t="s">
        <v>624</v>
      </c>
      <c r="C13" s="12" t="s">
        <v>639</v>
      </c>
      <c r="D13" s="2">
        <v>2</v>
      </c>
      <c r="E13" s="2" t="s">
        <v>613</v>
      </c>
      <c r="F13" s="25">
        <v>5000</v>
      </c>
      <c r="G13" s="26">
        <f>F13*D13</f>
        <v>10000</v>
      </c>
      <c r="H13" s="3"/>
      <c r="I13" s="3"/>
      <c r="J13" s="2"/>
    </row>
    <row r="14" spans="1:10" ht="21.75">
      <c r="A14" s="2">
        <v>10</v>
      </c>
      <c r="B14" s="2" t="s">
        <v>625</v>
      </c>
      <c r="C14" s="12" t="s">
        <v>640</v>
      </c>
      <c r="D14" s="2">
        <v>1</v>
      </c>
      <c r="E14" s="2" t="s">
        <v>613</v>
      </c>
      <c r="F14" s="25">
        <v>5000</v>
      </c>
      <c r="G14" s="26">
        <f>F14</f>
        <v>5000</v>
      </c>
      <c r="H14" s="3"/>
      <c r="I14" s="3"/>
      <c r="J14" s="2"/>
    </row>
    <row r="15" spans="1:10" ht="21.75">
      <c r="A15" s="2">
        <v>11</v>
      </c>
      <c r="B15" s="2" t="s">
        <v>626</v>
      </c>
      <c r="C15" s="12" t="s">
        <v>521</v>
      </c>
      <c r="D15" s="2">
        <v>4</v>
      </c>
      <c r="E15" s="2" t="s">
        <v>631</v>
      </c>
      <c r="F15" s="25">
        <v>2500</v>
      </c>
      <c r="G15" s="26">
        <v>10000</v>
      </c>
      <c r="H15" s="3"/>
      <c r="I15" s="3"/>
      <c r="J15" s="2"/>
    </row>
    <row r="16" spans="1:10" ht="21.75">
      <c r="A16" s="2">
        <v>12</v>
      </c>
      <c r="B16" s="2" t="s">
        <v>627</v>
      </c>
      <c r="C16" s="12" t="s">
        <v>522</v>
      </c>
      <c r="D16" s="2">
        <v>1</v>
      </c>
      <c r="E16" s="2" t="s">
        <v>613</v>
      </c>
      <c r="F16" s="25">
        <v>200000</v>
      </c>
      <c r="G16" s="26">
        <f>F16</f>
        <v>200000</v>
      </c>
      <c r="H16" s="3"/>
      <c r="I16" s="3"/>
      <c r="J16" s="2"/>
    </row>
    <row r="17" spans="1:10" ht="21.75">
      <c r="A17" s="2">
        <v>13</v>
      </c>
      <c r="B17" s="2" t="s">
        <v>628</v>
      </c>
      <c r="C17" s="12" t="s">
        <v>635</v>
      </c>
      <c r="D17" s="2">
        <v>1</v>
      </c>
      <c r="E17" s="2" t="s">
        <v>613</v>
      </c>
      <c r="F17" s="25">
        <v>40000</v>
      </c>
      <c r="G17" s="26">
        <f>F17</f>
        <v>40000</v>
      </c>
      <c r="H17" s="3"/>
      <c r="I17" s="3"/>
      <c r="J17" s="2"/>
    </row>
    <row r="18" spans="1:10" ht="21.75">
      <c r="A18" s="2">
        <v>14</v>
      </c>
      <c r="B18" s="2" t="s">
        <v>629</v>
      </c>
      <c r="C18" s="12" t="s">
        <v>523</v>
      </c>
      <c r="D18" s="2">
        <v>1</v>
      </c>
      <c r="E18" s="2" t="s">
        <v>613</v>
      </c>
      <c r="F18" s="25">
        <v>4000</v>
      </c>
      <c r="G18" s="26">
        <f>F18</f>
        <v>4000</v>
      </c>
      <c r="H18" s="3"/>
      <c r="I18" s="3"/>
      <c r="J18" s="2"/>
    </row>
    <row r="19" spans="1:10" ht="21.75">
      <c r="A19" s="2">
        <v>15</v>
      </c>
      <c r="B19" s="2" t="s">
        <v>630</v>
      </c>
      <c r="C19" s="12" t="s">
        <v>638</v>
      </c>
      <c r="D19" s="2">
        <v>2</v>
      </c>
      <c r="E19" s="2" t="s">
        <v>631</v>
      </c>
      <c r="F19" s="25">
        <v>50000</v>
      </c>
      <c r="G19" s="26">
        <f>F19*2</f>
        <v>100000</v>
      </c>
      <c r="H19" s="3"/>
      <c r="I19" s="3"/>
      <c r="J19" s="2"/>
    </row>
    <row r="20" spans="1:10" ht="21.75">
      <c r="A20" s="2">
        <v>16</v>
      </c>
      <c r="B20" s="2" t="s">
        <v>520</v>
      </c>
      <c r="C20" s="12" t="s">
        <v>951</v>
      </c>
      <c r="D20" s="2">
        <v>4</v>
      </c>
      <c r="E20" s="2" t="s">
        <v>631</v>
      </c>
      <c r="F20" s="25">
        <v>1000</v>
      </c>
      <c r="G20" s="26">
        <f>F20*D20</f>
        <v>4000</v>
      </c>
      <c r="H20" s="3"/>
      <c r="I20" s="3"/>
      <c r="J20" s="2"/>
    </row>
    <row r="21" spans="1:10" ht="21.75">
      <c r="A21" s="7"/>
      <c r="B21" s="7"/>
      <c r="C21" s="4"/>
      <c r="D21" s="7"/>
      <c r="E21" s="7"/>
      <c r="F21" s="103"/>
      <c r="G21" s="101"/>
      <c r="H21" s="4"/>
      <c r="I21" s="4"/>
      <c r="J21" s="7"/>
    </row>
    <row r="22" spans="1:10" ht="26.25">
      <c r="A22" s="279" t="s">
        <v>152</v>
      </c>
      <c r="B22" s="279"/>
      <c r="C22" s="279"/>
      <c r="D22" s="279"/>
      <c r="E22" s="279"/>
      <c r="F22" s="279"/>
      <c r="G22" s="279"/>
      <c r="H22" s="279"/>
      <c r="I22" s="279"/>
      <c r="J22" s="5" t="s">
        <v>1217</v>
      </c>
    </row>
    <row r="23" spans="1:10" ht="21.75">
      <c r="A23" s="260" t="s">
        <v>1251</v>
      </c>
      <c r="B23" s="260"/>
      <c r="C23" s="260"/>
      <c r="D23" s="260"/>
      <c r="E23" s="260"/>
      <c r="F23" s="260"/>
      <c r="G23" s="260"/>
      <c r="H23" s="260"/>
      <c r="I23" s="260"/>
      <c r="J23" s="260"/>
    </row>
    <row r="24" spans="1:10" ht="21.75">
      <c r="A24" s="260" t="s">
        <v>1252</v>
      </c>
      <c r="B24" s="260"/>
      <c r="C24" s="260"/>
      <c r="D24" s="260"/>
      <c r="E24" s="260"/>
      <c r="F24" s="260"/>
      <c r="G24" s="260"/>
      <c r="H24" s="260"/>
      <c r="I24" s="260"/>
      <c r="J24" s="260"/>
    </row>
    <row r="25" spans="1:10" ht="65.25">
      <c r="A25" s="107" t="s">
        <v>602</v>
      </c>
      <c r="B25" s="107" t="s">
        <v>250</v>
      </c>
      <c r="C25" s="81" t="s">
        <v>604</v>
      </c>
      <c r="D25" s="107" t="s">
        <v>605</v>
      </c>
      <c r="E25" s="81" t="s">
        <v>606</v>
      </c>
      <c r="F25" s="80" t="s">
        <v>251</v>
      </c>
      <c r="G25" s="81" t="s">
        <v>609</v>
      </c>
      <c r="H25" s="81" t="s">
        <v>1031</v>
      </c>
      <c r="I25" s="81" t="s">
        <v>153</v>
      </c>
      <c r="J25" s="80" t="s">
        <v>154</v>
      </c>
    </row>
    <row r="26" spans="1:10" ht="21.75">
      <c r="A26" s="2">
        <v>1</v>
      </c>
      <c r="B26" s="2" t="s">
        <v>899</v>
      </c>
      <c r="C26" s="12" t="s">
        <v>644</v>
      </c>
      <c r="D26" s="2">
        <v>1</v>
      </c>
      <c r="E26" s="2" t="s">
        <v>613</v>
      </c>
      <c r="F26" s="2"/>
      <c r="G26" s="2"/>
      <c r="H26" s="2" t="s">
        <v>1052</v>
      </c>
      <c r="I26" s="3" t="s">
        <v>1053</v>
      </c>
      <c r="J26" s="2">
        <v>4</v>
      </c>
    </row>
    <row r="27" spans="1:10" ht="21.75">
      <c r="A27" s="3"/>
      <c r="B27" s="3"/>
      <c r="C27" s="12" t="s">
        <v>1253</v>
      </c>
      <c r="D27" s="2">
        <v>1</v>
      </c>
      <c r="E27" s="2" t="s">
        <v>613</v>
      </c>
      <c r="F27" s="24">
        <v>40000</v>
      </c>
      <c r="G27" s="26">
        <f>F27</f>
        <v>40000</v>
      </c>
      <c r="H27" s="2">
        <v>35072002</v>
      </c>
      <c r="I27" s="3" t="s">
        <v>1055</v>
      </c>
      <c r="J27" s="2">
        <v>4</v>
      </c>
    </row>
    <row r="28" spans="1:10" ht="21.75">
      <c r="A28" s="3"/>
      <c r="B28" s="3"/>
      <c r="C28" s="12" t="s">
        <v>1254</v>
      </c>
      <c r="D28" s="2">
        <v>1</v>
      </c>
      <c r="E28" s="2" t="s">
        <v>631</v>
      </c>
      <c r="F28" s="24">
        <v>10000</v>
      </c>
      <c r="G28" s="26">
        <f>F28</f>
        <v>10000</v>
      </c>
      <c r="H28" s="53"/>
      <c r="I28" s="53"/>
      <c r="J28" s="53"/>
    </row>
    <row r="29" spans="1:10" ht="21.75">
      <c r="A29" s="3"/>
      <c r="B29" s="3"/>
      <c r="C29" s="12" t="s">
        <v>1255</v>
      </c>
      <c r="D29" s="2">
        <v>1</v>
      </c>
      <c r="E29" s="2" t="s">
        <v>631</v>
      </c>
      <c r="F29" s="24">
        <v>80000</v>
      </c>
      <c r="G29" s="26">
        <f>F29</f>
        <v>80000</v>
      </c>
      <c r="H29" s="53"/>
      <c r="I29" s="53"/>
      <c r="J29" s="53"/>
    </row>
    <row r="30" spans="1:10" ht="21.75">
      <c r="A30" s="3"/>
      <c r="B30" s="3"/>
      <c r="C30" s="12" t="s">
        <v>1256</v>
      </c>
      <c r="D30" s="2">
        <v>1</v>
      </c>
      <c r="E30" s="2" t="s">
        <v>643</v>
      </c>
      <c r="F30" s="24">
        <v>30000</v>
      </c>
      <c r="G30" s="26">
        <f aca="true" t="shared" si="0" ref="G30:G37">F30</f>
        <v>30000</v>
      </c>
      <c r="H30" s="53"/>
      <c r="I30" s="53"/>
      <c r="J30" s="53"/>
    </row>
    <row r="31" spans="1:10" ht="21.75">
      <c r="A31" s="3"/>
      <c r="B31" s="3"/>
      <c r="C31" s="12" t="s">
        <v>1257</v>
      </c>
      <c r="D31" s="2">
        <v>2</v>
      </c>
      <c r="E31" s="2" t="s">
        <v>643</v>
      </c>
      <c r="F31" s="24">
        <v>8000</v>
      </c>
      <c r="G31" s="26">
        <f>F31*D31</f>
        <v>16000</v>
      </c>
      <c r="H31" s="53"/>
      <c r="I31" s="53"/>
      <c r="J31" s="53"/>
    </row>
    <row r="32" spans="1:10" ht="21.75">
      <c r="A32" s="3"/>
      <c r="B32" s="3"/>
      <c r="C32" s="12" t="s">
        <v>1258</v>
      </c>
      <c r="D32" s="2">
        <v>3</v>
      </c>
      <c r="E32" s="2" t="s">
        <v>613</v>
      </c>
      <c r="F32" s="24">
        <v>55000</v>
      </c>
      <c r="G32" s="26">
        <f>F32*D32</f>
        <v>165000</v>
      </c>
      <c r="H32" s="53"/>
      <c r="I32" s="53"/>
      <c r="J32" s="53"/>
    </row>
    <row r="33" spans="1:10" ht="21.75">
      <c r="A33" s="3"/>
      <c r="B33" s="3"/>
      <c r="C33" s="12" t="s">
        <v>1259</v>
      </c>
      <c r="D33" s="2">
        <v>4</v>
      </c>
      <c r="E33" s="2" t="s">
        <v>613</v>
      </c>
      <c r="F33" s="24">
        <v>10000</v>
      </c>
      <c r="G33" s="26">
        <f>F33*D33</f>
        <v>40000</v>
      </c>
      <c r="H33" s="53"/>
      <c r="I33" s="53"/>
      <c r="J33" s="53"/>
    </row>
    <row r="34" spans="1:10" ht="21.75">
      <c r="A34" s="3"/>
      <c r="B34" s="3"/>
      <c r="C34" s="12" t="s">
        <v>1260</v>
      </c>
      <c r="D34" s="2">
        <v>1</v>
      </c>
      <c r="E34" s="2" t="s">
        <v>613</v>
      </c>
      <c r="F34" s="24">
        <v>120000</v>
      </c>
      <c r="G34" s="26">
        <f t="shared" si="0"/>
        <v>120000</v>
      </c>
      <c r="H34" s="53"/>
      <c r="I34" s="53"/>
      <c r="J34" s="53"/>
    </row>
    <row r="35" spans="1:10" ht="21.75">
      <c r="A35" s="3"/>
      <c r="B35" s="3"/>
      <c r="C35" s="12" t="s">
        <v>1261</v>
      </c>
      <c r="D35" s="2">
        <v>1</v>
      </c>
      <c r="E35" s="2" t="s">
        <v>613</v>
      </c>
      <c r="F35" s="24">
        <v>12000</v>
      </c>
      <c r="G35" s="26">
        <f t="shared" si="0"/>
        <v>12000</v>
      </c>
      <c r="H35" s="53"/>
      <c r="I35" s="53"/>
      <c r="J35" s="53"/>
    </row>
    <row r="36" spans="1:10" ht="21.75">
      <c r="A36" s="3"/>
      <c r="B36" s="3"/>
      <c r="C36" s="12" t="s">
        <v>1262</v>
      </c>
      <c r="D36" s="2">
        <v>1</v>
      </c>
      <c r="E36" s="2" t="s">
        <v>549</v>
      </c>
      <c r="F36" s="24">
        <v>10000</v>
      </c>
      <c r="G36" s="26">
        <f t="shared" si="0"/>
        <v>10000</v>
      </c>
      <c r="H36" s="53"/>
      <c r="I36" s="53"/>
      <c r="J36" s="53"/>
    </row>
    <row r="37" spans="1:10" ht="21.75">
      <c r="A37" s="3"/>
      <c r="B37" s="3"/>
      <c r="C37" s="12" t="s">
        <v>1263</v>
      </c>
      <c r="D37" s="2">
        <v>1</v>
      </c>
      <c r="E37" s="2" t="s">
        <v>613</v>
      </c>
      <c r="F37" s="24">
        <v>5000</v>
      </c>
      <c r="G37" s="26">
        <f t="shared" si="0"/>
        <v>5000</v>
      </c>
      <c r="H37" s="53"/>
      <c r="I37" s="53"/>
      <c r="J37" s="53"/>
    </row>
    <row r="38" spans="1:10" ht="21.75">
      <c r="A38" s="2">
        <v>2</v>
      </c>
      <c r="B38" s="2" t="s">
        <v>900</v>
      </c>
      <c r="C38" s="12" t="s">
        <v>530</v>
      </c>
      <c r="D38" s="2">
        <v>1</v>
      </c>
      <c r="E38" s="2" t="s">
        <v>643</v>
      </c>
      <c r="F38" s="51">
        <v>180000</v>
      </c>
      <c r="G38" s="51">
        <v>180000</v>
      </c>
      <c r="H38" s="53"/>
      <c r="I38" s="53"/>
      <c r="J38" s="53"/>
    </row>
    <row r="39" spans="1:10" ht="21.75">
      <c r="A39" s="2">
        <v>3</v>
      </c>
      <c r="B39" s="2" t="s">
        <v>901</v>
      </c>
      <c r="C39" s="12" t="s">
        <v>574</v>
      </c>
      <c r="D39" s="2">
        <v>1</v>
      </c>
      <c r="E39" s="2" t="s">
        <v>642</v>
      </c>
      <c r="F39" s="51">
        <v>80000</v>
      </c>
      <c r="G39" s="51">
        <v>80000</v>
      </c>
      <c r="H39" s="53"/>
      <c r="I39" s="53"/>
      <c r="J39" s="53"/>
    </row>
    <row r="40" spans="1:10" ht="21.75">
      <c r="A40" s="2">
        <v>4</v>
      </c>
      <c r="B40" s="2" t="s">
        <v>902</v>
      </c>
      <c r="C40" s="12" t="s">
        <v>655</v>
      </c>
      <c r="D40" s="2">
        <v>1</v>
      </c>
      <c r="E40" s="2" t="s">
        <v>631</v>
      </c>
      <c r="F40" s="51">
        <v>400000</v>
      </c>
      <c r="G40" s="51">
        <v>400000</v>
      </c>
      <c r="H40" s="53"/>
      <c r="I40" s="53"/>
      <c r="J40" s="53"/>
    </row>
    <row r="41" spans="1:10" ht="21.75">
      <c r="A41" s="2">
        <v>5</v>
      </c>
      <c r="B41" s="2" t="s">
        <v>903</v>
      </c>
      <c r="C41" s="27" t="s">
        <v>469</v>
      </c>
      <c r="D41" s="2">
        <v>1</v>
      </c>
      <c r="E41" s="2" t="s">
        <v>631</v>
      </c>
      <c r="F41" s="51">
        <v>100000</v>
      </c>
      <c r="G41" s="51">
        <v>100000</v>
      </c>
      <c r="H41" s="53"/>
      <c r="I41" s="53"/>
      <c r="J41" s="53"/>
    </row>
    <row r="42" spans="1:10" ht="21.75">
      <c r="A42" s="3"/>
      <c r="B42" s="3"/>
      <c r="C42" s="27"/>
      <c r="D42" s="2"/>
      <c r="E42" s="2"/>
      <c r="F42" s="2"/>
      <c r="G42" s="2"/>
      <c r="H42" s="53"/>
      <c r="I42" s="53"/>
      <c r="J42" s="53"/>
    </row>
    <row r="43" spans="1:10" ht="26.25">
      <c r="A43" s="279" t="s">
        <v>152</v>
      </c>
      <c r="B43" s="279"/>
      <c r="C43" s="279"/>
      <c r="D43" s="279"/>
      <c r="E43" s="279"/>
      <c r="F43" s="279"/>
      <c r="G43" s="279"/>
      <c r="H43" s="279"/>
      <c r="I43" s="279"/>
      <c r="J43" s="5" t="s">
        <v>1218</v>
      </c>
    </row>
    <row r="44" spans="1:10" ht="21.75">
      <c r="A44" s="260" t="s">
        <v>1251</v>
      </c>
      <c r="B44" s="260"/>
      <c r="C44" s="260"/>
      <c r="D44" s="260"/>
      <c r="E44" s="260"/>
      <c r="F44" s="260"/>
      <c r="G44" s="260"/>
      <c r="H44" s="260"/>
      <c r="I44" s="260"/>
      <c r="J44" s="260"/>
    </row>
    <row r="45" spans="1:10" ht="21.75">
      <c r="A45" s="260" t="s">
        <v>1264</v>
      </c>
      <c r="B45" s="260"/>
      <c r="C45" s="260"/>
      <c r="D45" s="260"/>
      <c r="E45" s="260"/>
      <c r="F45" s="260"/>
      <c r="G45" s="260"/>
      <c r="H45" s="260"/>
      <c r="I45" s="260"/>
      <c r="J45" s="260"/>
    </row>
    <row r="46" spans="1:10" ht="65.25">
      <c r="A46" s="80" t="s">
        <v>602</v>
      </c>
      <c r="B46" s="80" t="s">
        <v>250</v>
      </c>
      <c r="C46" s="81" t="s">
        <v>604</v>
      </c>
      <c r="D46" s="80" t="s">
        <v>605</v>
      </c>
      <c r="E46" s="81" t="s">
        <v>606</v>
      </c>
      <c r="F46" s="80" t="s">
        <v>251</v>
      </c>
      <c r="G46" s="81" t="s">
        <v>609</v>
      </c>
      <c r="H46" s="81" t="s">
        <v>1031</v>
      </c>
      <c r="I46" s="81" t="s">
        <v>153</v>
      </c>
      <c r="J46" s="80" t="s">
        <v>154</v>
      </c>
    </row>
    <row r="47" spans="1:10" ht="21.75">
      <c r="A47" s="2">
        <v>1</v>
      </c>
      <c r="B47" s="3" t="s">
        <v>645</v>
      </c>
      <c r="C47" s="27" t="s">
        <v>830</v>
      </c>
      <c r="D47" s="2">
        <v>1</v>
      </c>
      <c r="E47" s="2" t="s">
        <v>613</v>
      </c>
      <c r="F47" s="2"/>
      <c r="G47" s="108">
        <f>SUM(G48:G73)</f>
        <v>1199000</v>
      </c>
      <c r="H47" s="3" t="s">
        <v>1054</v>
      </c>
      <c r="I47" s="3" t="s">
        <v>1055</v>
      </c>
      <c r="J47" s="2">
        <v>4</v>
      </c>
    </row>
    <row r="48" spans="1:10" ht="21.75">
      <c r="A48" s="3"/>
      <c r="B48" s="3"/>
      <c r="C48" s="27" t="s">
        <v>1265</v>
      </c>
      <c r="D48" s="2">
        <v>1</v>
      </c>
      <c r="E48" s="2" t="s">
        <v>631</v>
      </c>
      <c r="F48" s="24">
        <v>30000</v>
      </c>
      <c r="G48" s="26">
        <f>F48</f>
        <v>30000</v>
      </c>
      <c r="H48" s="3" t="s">
        <v>1056</v>
      </c>
      <c r="I48" s="3" t="s">
        <v>1057</v>
      </c>
      <c r="J48" s="2">
        <v>4</v>
      </c>
    </row>
    <row r="49" spans="1:10" ht="21.75">
      <c r="A49" s="3"/>
      <c r="B49" s="3"/>
      <c r="C49" s="12" t="s">
        <v>1266</v>
      </c>
      <c r="D49" s="2">
        <v>2</v>
      </c>
      <c r="E49" s="2" t="s">
        <v>631</v>
      </c>
      <c r="F49" s="24">
        <v>10000</v>
      </c>
      <c r="G49" s="26">
        <f>F49*D49</f>
        <v>20000</v>
      </c>
      <c r="H49" s="3" t="s">
        <v>1058</v>
      </c>
      <c r="I49" s="3" t="s">
        <v>1059</v>
      </c>
      <c r="J49" s="2">
        <v>4</v>
      </c>
    </row>
    <row r="50" spans="1:10" ht="21.75">
      <c r="A50" s="3"/>
      <c r="B50" s="3"/>
      <c r="C50" s="12" t="s">
        <v>1267</v>
      </c>
      <c r="D50" s="2">
        <v>2</v>
      </c>
      <c r="E50" s="2" t="s">
        <v>631</v>
      </c>
      <c r="F50" s="24">
        <v>10000</v>
      </c>
      <c r="G50" s="26">
        <f>F50*D50</f>
        <v>20000</v>
      </c>
      <c r="H50" s="3" t="s">
        <v>1074</v>
      </c>
      <c r="I50" s="3" t="s">
        <v>1075</v>
      </c>
      <c r="J50" s="2">
        <v>5</v>
      </c>
    </row>
    <row r="51" spans="1:10" ht="21.75">
      <c r="A51" s="3"/>
      <c r="B51" s="3"/>
      <c r="C51" s="12" t="s">
        <v>1219</v>
      </c>
      <c r="D51" s="2">
        <v>2</v>
      </c>
      <c r="E51" s="2" t="s">
        <v>631</v>
      </c>
      <c r="F51" s="24">
        <v>10000</v>
      </c>
      <c r="G51" s="26">
        <f>F51*D51</f>
        <v>20000</v>
      </c>
      <c r="H51" s="3" t="s">
        <v>155</v>
      </c>
      <c r="I51" s="3" t="s">
        <v>1077</v>
      </c>
      <c r="J51" s="2">
        <v>5</v>
      </c>
    </row>
    <row r="52" spans="1:10" ht="21.75">
      <c r="A52" s="3"/>
      <c r="B52" s="3"/>
      <c r="C52" s="12" t="s">
        <v>1268</v>
      </c>
      <c r="D52" s="2">
        <v>2</v>
      </c>
      <c r="E52" s="2" t="s">
        <v>631</v>
      </c>
      <c r="F52" s="24">
        <v>25000</v>
      </c>
      <c r="G52" s="26">
        <f>F52*D52</f>
        <v>50000</v>
      </c>
      <c r="H52" s="3" t="s">
        <v>156</v>
      </c>
      <c r="I52" s="3" t="s">
        <v>1081</v>
      </c>
      <c r="J52" s="2">
        <v>5</v>
      </c>
    </row>
    <row r="53" spans="1:10" ht="21.75">
      <c r="A53" s="3"/>
      <c r="B53" s="3"/>
      <c r="C53" s="27" t="s">
        <v>1269</v>
      </c>
      <c r="D53" s="2">
        <v>1</v>
      </c>
      <c r="E53" s="2" t="s">
        <v>613</v>
      </c>
      <c r="F53" s="24">
        <v>7000</v>
      </c>
      <c r="G53" s="26">
        <f>F53</f>
        <v>7000</v>
      </c>
      <c r="H53" s="3" t="s">
        <v>1064</v>
      </c>
      <c r="I53" s="3" t="s">
        <v>1065</v>
      </c>
      <c r="J53" s="2">
        <v>4</v>
      </c>
    </row>
    <row r="54" spans="1:10" ht="21.75">
      <c r="A54" s="3"/>
      <c r="B54" s="3"/>
      <c r="C54" s="27" t="s">
        <v>1270</v>
      </c>
      <c r="D54" s="2">
        <v>1</v>
      </c>
      <c r="E54" s="2" t="s">
        <v>643</v>
      </c>
      <c r="F54" s="24">
        <v>100000</v>
      </c>
      <c r="G54" s="26">
        <f>F54</f>
        <v>100000</v>
      </c>
      <c r="H54" s="3"/>
      <c r="I54" s="3"/>
      <c r="J54" s="2"/>
    </row>
    <row r="55" spans="1:10" ht="21.75">
      <c r="A55" s="3"/>
      <c r="B55" s="3"/>
      <c r="C55" s="27" t="s">
        <v>1271</v>
      </c>
      <c r="D55" s="2">
        <v>1</v>
      </c>
      <c r="E55" s="2" t="s">
        <v>643</v>
      </c>
      <c r="F55" s="24">
        <v>80000</v>
      </c>
      <c r="G55" s="26">
        <f>F55</f>
        <v>80000</v>
      </c>
      <c r="H55" s="3"/>
      <c r="I55" s="3"/>
      <c r="J55" s="2"/>
    </row>
    <row r="56" spans="1:10" ht="21.75">
      <c r="A56" s="3"/>
      <c r="B56" s="3"/>
      <c r="C56" s="27" t="s">
        <v>1272</v>
      </c>
      <c r="D56" s="2">
        <v>1</v>
      </c>
      <c r="E56" s="2" t="s">
        <v>613</v>
      </c>
      <c r="F56" s="24">
        <v>60000</v>
      </c>
      <c r="G56" s="26">
        <f>F56</f>
        <v>60000</v>
      </c>
      <c r="H56" s="3"/>
      <c r="I56" s="3"/>
      <c r="J56" s="2"/>
    </row>
    <row r="57" spans="1:10" ht="21.75">
      <c r="A57" s="3"/>
      <c r="B57" s="3"/>
      <c r="C57" s="27" t="s">
        <v>1273</v>
      </c>
      <c r="D57" s="2">
        <v>2</v>
      </c>
      <c r="E57" s="2" t="s">
        <v>646</v>
      </c>
      <c r="F57" s="24">
        <v>61000</v>
      </c>
      <c r="G57" s="26">
        <f>F57*D57</f>
        <v>122000</v>
      </c>
      <c r="H57" s="3"/>
      <c r="I57" s="3"/>
      <c r="J57" s="2"/>
    </row>
    <row r="58" spans="1:10" ht="21.75">
      <c r="A58" s="3"/>
      <c r="B58" s="3"/>
      <c r="C58" s="27" t="s">
        <v>1274</v>
      </c>
      <c r="D58" s="2">
        <v>1</v>
      </c>
      <c r="E58" s="2" t="s">
        <v>631</v>
      </c>
      <c r="F58" s="24">
        <v>180000</v>
      </c>
      <c r="G58" s="26">
        <f>F58</f>
        <v>180000</v>
      </c>
      <c r="H58" s="3"/>
      <c r="I58" s="3"/>
      <c r="J58" s="2"/>
    </row>
    <row r="59" spans="1:10" ht="21.75">
      <c r="A59" s="3"/>
      <c r="B59" s="3"/>
      <c r="C59" s="27" t="s">
        <v>1275</v>
      </c>
      <c r="D59" s="2">
        <v>1</v>
      </c>
      <c r="E59" s="2" t="s">
        <v>613</v>
      </c>
      <c r="F59" s="24">
        <v>100000</v>
      </c>
      <c r="G59" s="26">
        <f>F59</f>
        <v>100000</v>
      </c>
      <c r="H59" s="3"/>
      <c r="I59" s="3"/>
      <c r="J59" s="2"/>
    </row>
    <row r="60" spans="1:10" ht="21.75">
      <c r="A60" s="3"/>
      <c r="B60" s="3"/>
      <c r="C60" s="12" t="s">
        <v>1276</v>
      </c>
      <c r="D60" s="2">
        <v>1</v>
      </c>
      <c r="E60" s="2" t="s">
        <v>613</v>
      </c>
      <c r="F60" s="24">
        <v>35000</v>
      </c>
      <c r="G60" s="26">
        <f>F60</f>
        <v>35000</v>
      </c>
      <c r="H60" s="3"/>
      <c r="I60" s="3"/>
      <c r="J60" s="2"/>
    </row>
    <row r="61" spans="1:10" ht="21.75">
      <c r="A61" s="3"/>
      <c r="B61" s="3"/>
      <c r="C61" s="12" t="s">
        <v>1277</v>
      </c>
      <c r="D61" s="2">
        <v>1</v>
      </c>
      <c r="E61" s="2" t="s">
        <v>631</v>
      </c>
      <c r="F61" s="24">
        <v>8000</v>
      </c>
      <c r="G61" s="26">
        <f>F61</f>
        <v>8000</v>
      </c>
      <c r="H61" s="3"/>
      <c r="I61" s="3"/>
      <c r="J61" s="2"/>
    </row>
    <row r="62" spans="1:10" ht="21.75">
      <c r="A62" s="3"/>
      <c r="B62" s="3"/>
      <c r="C62" s="12" t="s">
        <v>1278</v>
      </c>
      <c r="D62" s="2">
        <v>1</v>
      </c>
      <c r="E62" s="2" t="s">
        <v>613</v>
      </c>
      <c r="F62" s="24">
        <v>10000</v>
      </c>
      <c r="G62" s="26">
        <f>F62</f>
        <v>10000</v>
      </c>
      <c r="H62" s="3"/>
      <c r="I62" s="3"/>
      <c r="J62" s="2"/>
    </row>
    <row r="63" spans="1:10" ht="21.75">
      <c r="A63" s="3"/>
      <c r="B63" s="3"/>
      <c r="C63" s="12" t="s">
        <v>1279</v>
      </c>
      <c r="D63" s="2">
        <v>2</v>
      </c>
      <c r="E63" s="2" t="s">
        <v>643</v>
      </c>
      <c r="F63" s="24">
        <v>10000</v>
      </c>
      <c r="G63" s="26">
        <f>F63*D63</f>
        <v>20000</v>
      </c>
      <c r="H63" s="3"/>
      <c r="I63" s="3"/>
      <c r="J63" s="2"/>
    </row>
    <row r="64" spans="1:10" ht="21.75">
      <c r="A64" s="4"/>
      <c r="B64" s="4"/>
      <c r="C64" s="4"/>
      <c r="D64" s="7"/>
      <c r="E64" s="7"/>
      <c r="F64" s="100"/>
      <c r="G64" s="101"/>
      <c r="H64" s="4"/>
      <c r="I64" s="4"/>
      <c r="J64" s="193" t="s">
        <v>1220</v>
      </c>
    </row>
    <row r="65" spans="1:10" ht="39.75" customHeight="1">
      <c r="A65" s="107" t="s">
        <v>602</v>
      </c>
      <c r="B65" s="107" t="s">
        <v>250</v>
      </c>
      <c r="C65" s="81" t="s">
        <v>604</v>
      </c>
      <c r="D65" s="80" t="s">
        <v>605</v>
      </c>
      <c r="E65" s="81" t="s">
        <v>606</v>
      </c>
      <c r="F65" s="80" t="s">
        <v>251</v>
      </c>
      <c r="G65" s="81" t="s">
        <v>609</v>
      </c>
      <c r="H65" s="81" t="s">
        <v>1031</v>
      </c>
      <c r="I65" s="81" t="s">
        <v>153</v>
      </c>
      <c r="J65" s="80" t="s">
        <v>154</v>
      </c>
    </row>
    <row r="66" spans="1:10" ht="21" customHeight="1">
      <c r="A66" s="2"/>
      <c r="B66" s="2"/>
      <c r="C66" s="12" t="s">
        <v>1280</v>
      </c>
      <c r="D66" s="2">
        <v>2</v>
      </c>
      <c r="E66" s="2" t="s">
        <v>643</v>
      </c>
      <c r="F66" s="24">
        <v>10000</v>
      </c>
      <c r="G66" s="26">
        <f>F66*D66</f>
        <v>20000</v>
      </c>
      <c r="H66" s="2"/>
      <c r="I66" s="2"/>
      <c r="J66" s="2"/>
    </row>
    <row r="67" spans="1:10" ht="21" customHeight="1">
      <c r="A67" s="3"/>
      <c r="B67" s="3"/>
      <c r="C67" s="314" t="s">
        <v>194</v>
      </c>
      <c r="D67" s="2">
        <v>5</v>
      </c>
      <c r="E67" s="2" t="s">
        <v>613</v>
      </c>
      <c r="F67" s="24">
        <v>30000</v>
      </c>
      <c r="G67" s="26">
        <f>F67*D67</f>
        <v>150000</v>
      </c>
      <c r="H67" s="3"/>
      <c r="I67" s="3"/>
      <c r="J67" s="2"/>
    </row>
    <row r="68" spans="1:10" ht="21" customHeight="1">
      <c r="A68" s="3"/>
      <c r="B68" s="3"/>
      <c r="C68" s="12" t="s">
        <v>1281</v>
      </c>
      <c r="D68" s="2">
        <v>3</v>
      </c>
      <c r="E68" s="2" t="s">
        <v>613</v>
      </c>
      <c r="F68" s="24">
        <v>30000</v>
      </c>
      <c r="G68" s="26">
        <f>F68*D68</f>
        <v>90000</v>
      </c>
      <c r="H68" s="3"/>
      <c r="I68" s="3"/>
      <c r="J68" s="2"/>
    </row>
    <row r="69" spans="1:10" ht="21" customHeight="1">
      <c r="A69" s="3"/>
      <c r="B69" s="3"/>
      <c r="C69" s="12" t="s">
        <v>1282</v>
      </c>
      <c r="D69" s="2">
        <v>2</v>
      </c>
      <c r="E69" s="2" t="s">
        <v>613</v>
      </c>
      <c r="F69" s="24">
        <v>15000</v>
      </c>
      <c r="G69" s="26">
        <f>F69*D69</f>
        <v>30000</v>
      </c>
      <c r="H69" s="3"/>
      <c r="I69" s="3"/>
      <c r="J69" s="2"/>
    </row>
    <row r="70" spans="1:10" ht="21" customHeight="1">
      <c r="A70" s="3"/>
      <c r="B70" s="3"/>
      <c r="C70" s="12" t="s">
        <v>1283</v>
      </c>
      <c r="D70" s="2">
        <v>1</v>
      </c>
      <c r="E70" s="2" t="s">
        <v>613</v>
      </c>
      <c r="F70" s="109">
        <v>20000</v>
      </c>
      <c r="G70" s="110">
        <f>F70</f>
        <v>20000</v>
      </c>
      <c r="H70" s="3"/>
      <c r="I70" s="3"/>
      <c r="J70" s="2"/>
    </row>
    <row r="71" spans="1:10" ht="21" customHeight="1">
      <c r="A71" s="3"/>
      <c r="B71" s="3"/>
      <c r="C71" s="12" t="s">
        <v>1284</v>
      </c>
      <c r="D71" s="2">
        <v>1</v>
      </c>
      <c r="E71" s="2" t="s">
        <v>613</v>
      </c>
      <c r="F71" s="24">
        <v>12000</v>
      </c>
      <c r="G71" s="26">
        <f>F71</f>
        <v>12000</v>
      </c>
      <c r="H71" s="3"/>
      <c r="I71" s="3"/>
      <c r="J71" s="2"/>
    </row>
    <row r="72" spans="1:10" ht="21" customHeight="1">
      <c r="A72" s="3"/>
      <c r="B72" s="3"/>
      <c r="C72" s="12" t="s">
        <v>1285</v>
      </c>
      <c r="D72" s="2">
        <v>1</v>
      </c>
      <c r="E72" s="2" t="s">
        <v>549</v>
      </c>
      <c r="F72" s="24">
        <v>10000</v>
      </c>
      <c r="G72" s="26">
        <f>F72</f>
        <v>10000</v>
      </c>
      <c r="H72" s="3"/>
      <c r="I72" s="3"/>
      <c r="J72" s="2"/>
    </row>
    <row r="73" spans="1:10" ht="21" customHeight="1">
      <c r="A73" s="3"/>
      <c r="B73" s="3"/>
      <c r="C73" s="12" t="s">
        <v>1286</v>
      </c>
      <c r="D73" s="2">
        <v>1</v>
      </c>
      <c r="E73" s="2" t="s">
        <v>613</v>
      </c>
      <c r="F73" s="24">
        <v>5000</v>
      </c>
      <c r="G73" s="26">
        <f>F73</f>
        <v>5000</v>
      </c>
      <c r="H73" s="3"/>
      <c r="I73" s="3"/>
      <c r="J73" s="2"/>
    </row>
    <row r="74" spans="1:10" ht="21" customHeight="1">
      <c r="A74" s="2">
        <v>2</v>
      </c>
      <c r="B74" s="2" t="s">
        <v>904</v>
      </c>
      <c r="C74" s="12" t="s">
        <v>545</v>
      </c>
      <c r="D74" s="2">
        <v>1</v>
      </c>
      <c r="E74" s="2" t="s">
        <v>613</v>
      </c>
      <c r="F74" s="24">
        <v>600000</v>
      </c>
      <c r="G74" s="26">
        <f aca="true" t="shared" si="1" ref="G74:G80">F74</f>
        <v>600000</v>
      </c>
      <c r="H74" s="3"/>
      <c r="I74" s="3"/>
      <c r="J74" s="2"/>
    </row>
    <row r="75" spans="1:10" ht="21" customHeight="1">
      <c r="A75" s="2">
        <v>3</v>
      </c>
      <c r="B75" s="2" t="s">
        <v>905</v>
      </c>
      <c r="C75" s="27" t="s">
        <v>546</v>
      </c>
      <c r="D75" s="2">
        <v>1</v>
      </c>
      <c r="E75" s="2" t="s">
        <v>613</v>
      </c>
      <c r="F75" s="24">
        <v>500000</v>
      </c>
      <c r="G75" s="26">
        <f t="shared" si="1"/>
        <v>500000</v>
      </c>
      <c r="H75" s="3"/>
      <c r="I75" s="3"/>
      <c r="J75" s="2"/>
    </row>
    <row r="76" spans="1:10" ht="21" customHeight="1">
      <c r="A76" s="2">
        <v>4</v>
      </c>
      <c r="B76" s="2" t="s">
        <v>906</v>
      </c>
      <c r="C76" s="27" t="s">
        <v>547</v>
      </c>
      <c r="D76" s="2">
        <v>1</v>
      </c>
      <c r="E76" s="2" t="s">
        <v>613</v>
      </c>
      <c r="F76" s="24">
        <v>380000</v>
      </c>
      <c r="G76" s="26">
        <f t="shared" si="1"/>
        <v>380000</v>
      </c>
      <c r="H76" s="3"/>
      <c r="I76" s="3"/>
      <c r="J76" s="2"/>
    </row>
    <row r="77" spans="1:10" ht="21" customHeight="1">
      <c r="A77" s="2">
        <v>5</v>
      </c>
      <c r="B77" s="2" t="s">
        <v>907</v>
      </c>
      <c r="C77" s="27" t="s">
        <v>548</v>
      </c>
      <c r="D77" s="2">
        <v>1</v>
      </c>
      <c r="E77" s="2" t="s">
        <v>631</v>
      </c>
      <c r="F77" s="24">
        <v>250000</v>
      </c>
      <c r="G77" s="26">
        <f t="shared" si="1"/>
        <v>250000</v>
      </c>
      <c r="H77" s="3"/>
      <c r="I77" s="3"/>
      <c r="J77" s="2"/>
    </row>
    <row r="78" spans="1:10" ht="21" customHeight="1">
      <c r="A78" s="2">
        <v>6</v>
      </c>
      <c r="B78" s="2" t="s">
        <v>908</v>
      </c>
      <c r="C78" s="12" t="s">
        <v>599</v>
      </c>
      <c r="D78" s="2">
        <v>1</v>
      </c>
      <c r="E78" s="2" t="s">
        <v>613</v>
      </c>
      <c r="F78" s="24">
        <v>50000</v>
      </c>
      <c r="G78" s="26">
        <f t="shared" si="1"/>
        <v>50000</v>
      </c>
      <c r="H78" s="3"/>
      <c r="I78" s="3"/>
      <c r="J78" s="2"/>
    </row>
    <row r="79" spans="1:10" ht="21" customHeight="1">
      <c r="A79" s="2">
        <v>7</v>
      </c>
      <c r="B79" s="2" t="s">
        <v>909</v>
      </c>
      <c r="C79" s="12" t="s">
        <v>956</v>
      </c>
      <c r="D79" s="2">
        <v>1</v>
      </c>
      <c r="E79" s="2" t="s">
        <v>613</v>
      </c>
      <c r="F79" s="24">
        <v>45000</v>
      </c>
      <c r="G79" s="26">
        <f t="shared" si="1"/>
        <v>45000</v>
      </c>
      <c r="H79" s="3"/>
      <c r="I79" s="3"/>
      <c r="J79" s="2"/>
    </row>
    <row r="80" spans="1:10" ht="21" customHeight="1">
      <c r="A80" s="2">
        <v>8</v>
      </c>
      <c r="B80" s="2" t="s">
        <v>910</v>
      </c>
      <c r="C80" s="12" t="s">
        <v>249</v>
      </c>
      <c r="D80" s="2">
        <v>1</v>
      </c>
      <c r="E80" s="2" t="s">
        <v>613</v>
      </c>
      <c r="F80" s="24">
        <v>60000</v>
      </c>
      <c r="G80" s="26">
        <f t="shared" si="1"/>
        <v>60000</v>
      </c>
      <c r="H80" s="3"/>
      <c r="I80" s="3"/>
      <c r="J80" s="2"/>
    </row>
    <row r="81" spans="1:10" ht="21" customHeight="1">
      <c r="A81" s="2">
        <v>9</v>
      </c>
      <c r="B81" s="2" t="s">
        <v>911</v>
      </c>
      <c r="C81" s="12" t="s">
        <v>601</v>
      </c>
      <c r="D81" s="2">
        <v>2</v>
      </c>
      <c r="E81" s="2" t="s">
        <v>631</v>
      </c>
      <c r="F81" s="24">
        <v>50000</v>
      </c>
      <c r="G81" s="26">
        <f>F81*2</f>
        <v>100000</v>
      </c>
      <c r="H81" s="3"/>
      <c r="I81" s="3"/>
      <c r="J81" s="2"/>
    </row>
    <row r="82" spans="1:10" ht="21" customHeight="1">
      <c r="A82" s="2">
        <v>10</v>
      </c>
      <c r="B82" s="2" t="s">
        <v>912</v>
      </c>
      <c r="C82" s="12" t="s">
        <v>951</v>
      </c>
      <c r="D82" s="2">
        <v>4</v>
      </c>
      <c r="E82" s="2" t="s">
        <v>641</v>
      </c>
      <c r="F82" s="92">
        <v>1000</v>
      </c>
      <c r="G82" s="39">
        <f>F82*4</f>
        <v>4000</v>
      </c>
      <c r="H82" s="3"/>
      <c r="I82" s="3"/>
      <c r="J82" s="2"/>
    </row>
    <row r="83" spans="1:10" ht="21" customHeight="1">
      <c r="A83" s="2">
        <v>11</v>
      </c>
      <c r="B83" s="2" t="s">
        <v>913</v>
      </c>
      <c r="C83" s="12" t="s">
        <v>1221</v>
      </c>
      <c r="D83" s="2">
        <v>1</v>
      </c>
      <c r="E83" s="2" t="s">
        <v>631</v>
      </c>
      <c r="F83" s="24">
        <v>190000</v>
      </c>
      <c r="G83" s="26">
        <f>F83</f>
        <v>190000</v>
      </c>
      <c r="H83" s="3"/>
      <c r="I83" s="3"/>
      <c r="J83" s="2"/>
    </row>
    <row r="84" spans="1:10" ht="21" customHeight="1">
      <c r="A84" s="2">
        <v>12</v>
      </c>
      <c r="B84" s="2" t="s">
        <v>914</v>
      </c>
      <c r="C84" s="12" t="s">
        <v>538</v>
      </c>
      <c r="D84" s="2">
        <v>1</v>
      </c>
      <c r="E84" s="2" t="s">
        <v>631</v>
      </c>
      <c r="F84" s="92">
        <v>400000</v>
      </c>
      <c r="G84" s="26">
        <f>F84</f>
        <v>400000</v>
      </c>
      <c r="H84" s="3"/>
      <c r="I84" s="3"/>
      <c r="J84" s="2"/>
    </row>
    <row r="85" spans="1:10" ht="21" customHeight="1">
      <c r="A85" s="2">
        <v>13</v>
      </c>
      <c r="B85" s="2" t="s">
        <v>915</v>
      </c>
      <c r="C85" s="12" t="s">
        <v>544</v>
      </c>
      <c r="D85" s="2">
        <v>1</v>
      </c>
      <c r="E85" s="2" t="s">
        <v>613</v>
      </c>
      <c r="F85" s="315">
        <v>300000</v>
      </c>
      <c r="G85" s="26">
        <f>F85</f>
        <v>300000</v>
      </c>
      <c r="H85" s="3"/>
      <c r="I85" s="3"/>
      <c r="J85" s="2"/>
    </row>
    <row r="86" spans="1:10" ht="26.25">
      <c r="A86" s="279" t="s">
        <v>152</v>
      </c>
      <c r="B86" s="279"/>
      <c r="C86" s="279"/>
      <c r="D86" s="279"/>
      <c r="E86" s="279"/>
      <c r="F86" s="279"/>
      <c r="G86" s="279"/>
      <c r="H86" s="279"/>
      <c r="I86" s="279"/>
      <c r="J86" s="5" t="s">
        <v>1222</v>
      </c>
    </row>
    <row r="87" spans="1:10" ht="21.75">
      <c r="A87" s="260" t="s">
        <v>1251</v>
      </c>
      <c r="B87" s="260"/>
      <c r="C87" s="260"/>
      <c r="D87" s="260"/>
      <c r="E87" s="260"/>
      <c r="F87" s="260"/>
      <c r="G87" s="260"/>
      <c r="H87" s="260"/>
      <c r="I87" s="260"/>
      <c r="J87" s="260"/>
    </row>
    <row r="88" spans="1:10" ht="21.75">
      <c r="A88" s="260" t="s">
        <v>1287</v>
      </c>
      <c r="B88" s="260"/>
      <c r="C88" s="260"/>
      <c r="D88" s="260"/>
      <c r="E88" s="260"/>
      <c r="F88" s="260"/>
      <c r="G88" s="260"/>
      <c r="H88" s="260"/>
      <c r="I88" s="260"/>
      <c r="J88" s="260"/>
    </row>
    <row r="89" spans="1:10" ht="65.25">
      <c r="A89" s="107" t="s">
        <v>602</v>
      </c>
      <c r="B89" s="107" t="s">
        <v>250</v>
      </c>
      <c r="C89" s="81" t="s">
        <v>604</v>
      </c>
      <c r="D89" s="107" t="s">
        <v>605</v>
      </c>
      <c r="E89" s="81" t="s">
        <v>606</v>
      </c>
      <c r="F89" s="80" t="s">
        <v>251</v>
      </c>
      <c r="G89" s="81" t="s">
        <v>609</v>
      </c>
      <c r="H89" s="81" t="s">
        <v>1031</v>
      </c>
      <c r="I89" s="81" t="s">
        <v>153</v>
      </c>
      <c r="J89" s="80" t="s">
        <v>154</v>
      </c>
    </row>
    <row r="90" spans="1:10" ht="21.75">
      <c r="A90" s="244">
        <v>1</v>
      </c>
      <c r="B90" s="14" t="s">
        <v>298</v>
      </c>
      <c r="C90" s="41" t="s">
        <v>958</v>
      </c>
      <c r="D90" s="14">
        <v>1</v>
      </c>
      <c r="E90" s="14" t="s">
        <v>613</v>
      </c>
      <c r="F90" s="37"/>
      <c r="G90" s="47">
        <f>SUM(G91:G104)</f>
        <v>767000</v>
      </c>
      <c r="H90" s="37" t="s">
        <v>1058</v>
      </c>
      <c r="I90" s="3" t="s">
        <v>1059</v>
      </c>
      <c r="J90" s="2">
        <v>4</v>
      </c>
    </row>
    <row r="91" spans="1:10" ht="21.75">
      <c r="A91" s="145"/>
      <c r="B91" s="3"/>
      <c r="C91" s="3" t="s">
        <v>1288</v>
      </c>
      <c r="D91" s="2">
        <v>1</v>
      </c>
      <c r="E91" s="2" t="s">
        <v>613</v>
      </c>
      <c r="F91" s="24">
        <v>60000</v>
      </c>
      <c r="G91" s="24">
        <f>F91</f>
        <v>60000</v>
      </c>
      <c r="H91" s="3" t="s">
        <v>1072</v>
      </c>
      <c r="I91" s="3" t="s">
        <v>1073</v>
      </c>
      <c r="J91" s="2">
        <v>5</v>
      </c>
    </row>
    <row r="92" spans="1:10" ht="21.75">
      <c r="A92" s="145"/>
      <c r="B92" s="3"/>
      <c r="C92" s="8" t="s">
        <v>1289</v>
      </c>
      <c r="D92" s="2">
        <v>1</v>
      </c>
      <c r="E92" s="2" t="s">
        <v>613</v>
      </c>
      <c r="F92" s="24">
        <v>50000</v>
      </c>
      <c r="G92" s="33">
        <f>F92*D92</f>
        <v>50000</v>
      </c>
      <c r="H92" s="3" t="s">
        <v>1074</v>
      </c>
      <c r="I92" s="3" t="s">
        <v>1075</v>
      </c>
      <c r="J92" s="2">
        <v>5</v>
      </c>
    </row>
    <row r="93" spans="1:10" ht="21.75">
      <c r="A93" s="145"/>
      <c r="B93" s="3"/>
      <c r="C93" s="3" t="s">
        <v>1290</v>
      </c>
      <c r="D93" s="2">
        <v>1</v>
      </c>
      <c r="E93" s="2" t="s">
        <v>631</v>
      </c>
      <c r="F93" s="24">
        <v>50000</v>
      </c>
      <c r="G93" s="24">
        <f>F93</f>
        <v>50000</v>
      </c>
      <c r="H93" s="3" t="s">
        <v>1076</v>
      </c>
      <c r="I93" s="3" t="s">
        <v>1077</v>
      </c>
      <c r="J93" s="2">
        <v>5</v>
      </c>
    </row>
    <row r="94" spans="1:10" ht="21.75">
      <c r="A94" s="149"/>
      <c r="B94" s="3"/>
      <c r="C94" s="3" t="s">
        <v>1291</v>
      </c>
      <c r="D94" s="2">
        <v>2</v>
      </c>
      <c r="E94" s="2" t="s">
        <v>613</v>
      </c>
      <c r="F94" s="24">
        <v>50000</v>
      </c>
      <c r="G94" s="24">
        <f>F94*D94</f>
        <v>100000</v>
      </c>
      <c r="H94" s="3" t="s">
        <v>1080</v>
      </c>
      <c r="I94" s="3" t="s">
        <v>1081</v>
      </c>
      <c r="J94" s="2">
        <v>5</v>
      </c>
    </row>
    <row r="95" spans="1:10" ht="21.75">
      <c r="A95" s="149"/>
      <c r="B95" s="3"/>
      <c r="C95" s="3" t="s">
        <v>1292</v>
      </c>
      <c r="D95" s="2">
        <v>1</v>
      </c>
      <c r="E95" s="2" t="s">
        <v>613</v>
      </c>
      <c r="F95" s="24">
        <v>80000</v>
      </c>
      <c r="G95" s="24">
        <f>F95</f>
        <v>80000</v>
      </c>
      <c r="H95" s="3" t="s">
        <v>1082</v>
      </c>
      <c r="I95" s="3" t="s">
        <v>1083</v>
      </c>
      <c r="J95" s="2">
        <v>5</v>
      </c>
    </row>
    <row r="96" spans="1:10" ht="21.75">
      <c r="A96" s="149"/>
      <c r="B96" s="3"/>
      <c r="C96" s="3" t="s">
        <v>1293</v>
      </c>
      <c r="D96" s="2">
        <v>1</v>
      </c>
      <c r="E96" s="2" t="s">
        <v>613</v>
      </c>
      <c r="F96" s="24">
        <v>100000</v>
      </c>
      <c r="G96" s="24">
        <f>F96</f>
        <v>100000</v>
      </c>
      <c r="H96" s="3"/>
      <c r="I96" s="3"/>
      <c r="J96" s="2"/>
    </row>
    <row r="97" spans="1:10" ht="21.75">
      <c r="A97" s="149"/>
      <c r="B97" s="3"/>
      <c r="C97" s="8" t="s">
        <v>455</v>
      </c>
      <c r="D97" s="2">
        <v>4</v>
      </c>
      <c r="E97" s="2" t="s">
        <v>613</v>
      </c>
      <c r="F97" s="24">
        <v>30000</v>
      </c>
      <c r="G97" s="24">
        <f>F97*D97</f>
        <v>120000</v>
      </c>
      <c r="H97" s="3"/>
      <c r="I97" s="3"/>
      <c r="J97" s="2"/>
    </row>
    <row r="98" spans="1:10" ht="21.75">
      <c r="A98" s="149"/>
      <c r="B98" s="3"/>
      <c r="C98" s="8" t="s">
        <v>456</v>
      </c>
      <c r="D98" s="2"/>
      <c r="E98" s="2"/>
      <c r="F98" s="24"/>
      <c r="G98" s="24"/>
      <c r="H98" s="3"/>
      <c r="I98" s="3"/>
      <c r="J98" s="2"/>
    </row>
    <row r="99" spans="1:10" ht="21.75">
      <c r="A99" s="149"/>
      <c r="B99" s="3"/>
      <c r="C99" s="245" t="s">
        <v>1294</v>
      </c>
      <c r="D99" s="2">
        <v>2</v>
      </c>
      <c r="E99" s="2" t="s">
        <v>613</v>
      </c>
      <c r="F99" s="24">
        <v>2500</v>
      </c>
      <c r="G99" s="24">
        <f>F99*D99</f>
        <v>5000</v>
      </c>
      <c r="H99" s="3"/>
      <c r="I99" s="3"/>
      <c r="J99" s="2"/>
    </row>
    <row r="100" spans="1:10" ht="21.75">
      <c r="A100" s="149"/>
      <c r="B100" s="3"/>
      <c r="C100" s="245" t="s">
        <v>1295</v>
      </c>
      <c r="D100" s="2">
        <v>1</v>
      </c>
      <c r="E100" s="2" t="s">
        <v>631</v>
      </c>
      <c r="F100" s="24">
        <v>150000</v>
      </c>
      <c r="G100" s="24">
        <f>F100</f>
        <v>150000</v>
      </c>
      <c r="H100" s="3"/>
      <c r="I100" s="3"/>
      <c r="J100" s="2"/>
    </row>
    <row r="101" spans="1:10" ht="21.75">
      <c r="A101" s="149"/>
      <c r="B101" s="3"/>
      <c r="C101" s="245" t="s">
        <v>457</v>
      </c>
      <c r="D101" s="2">
        <v>1</v>
      </c>
      <c r="E101" s="2" t="s">
        <v>613</v>
      </c>
      <c r="F101" s="24">
        <v>25000</v>
      </c>
      <c r="G101" s="24">
        <f>F101</f>
        <v>25000</v>
      </c>
      <c r="H101" s="3"/>
      <c r="I101" s="3"/>
      <c r="J101" s="2"/>
    </row>
    <row r="102" spans="1:10" ht="21.75">
      <c r="A102" s="149"/>
      <c r="B102" s="3"/>
      <c r="C102" s="3" t="s">
        <v>1296</v>
      </c>
      <c r="D102" s="2">
        <v>1</v>
      </c>
      <c r="E102" s="2" t="s">
        <v>613</v>
      </c>
      <c r="F102" s="24">
        <v>12000</v>
      </c>
      <c r="G102" s="24">
        <f>F102</f>
        <v>12000</v>
      </c>
      <c r="H102" s="3"/>
      <c r="I102" s="3"/>
      <c r="J102" s="2"/>
    </row>
    <row r="103" spans="1:10" ht="21.75">
      <c r="A103" s="149"/>
      <c r="B103" s="3"/>
      <c r="C103" s="3" t="s">
        <v>1297</v>
      </c>
      <c r="D103" s="2">
        <v>1</v>
      </c>
      <c r="E103" s="2" t="s">
        <v>549</v>
      </c>
      <c r="F103" s="24">
        <v>10000</v>
      </c>
      <c r="G103" s="24">
        <f>F103</f>
        <v>10000</v>
      </c>
      <c r="H103" s="3"/>
      <c r="I103" s="3"/>
      <c r="J103" s="2"/>
    </row>
    <row r="104" spans="1:10" ht="21.75">
      <c r="A104" s="149"/>
      <c r="B104" s="3"/>
      <c r="C104" s="3" t="s">
        <v>1298</v>
      </c>
      <c r="D104" s="2">
        <v>1</v>
      </c>
      <c r="E104" s="2" t="s">
        <v>613</v>
      </c>
      <c r="F104" s="24">
        <v>5000</v>
      </c>
      <c r="G104" s="24">
        <f>F104</f>
        <v>5000</v>
      </c>
      <c r="H104" s="3"/>
      <c r="I104" s="3"/>
      <c r="J104" s="2"/>
    </row>
    <row r="105" spans="1:10" ht="21.75">
      <c r="A105" s="3"/>
      <c r="B105" s="3"/>
      <c r="C105" s="3"/>
      <c r="D105" s="2"/>
      <c r="E105" s="2"/>
      <c r="F105" s="24"/>
      <c r="G105" s="24"/>
      <c r="H105" s="3"/>
      <c r="I105" s="3"/>
      <c r="J105" s="2"/>
    </row>
    <row r="106" spans="1:10" ht="21.75">
      <c r="A106" s="3"/>
      <c r="B106" s="3"/>
      <c r="C106" s="8"/>
      <c r="D106" s="2"/>
      <c r="E106" s="2"/>
      <c r="F106" s="2"/>
      <c r="G106" s="2"/>
      <c r="H106" s="3"/>
      <c r="I106" s="3"/>
      <c r="J106" s="2"/>
    </row>
    <row r="107" spans="1:10" ht="26.25">
      <c r="A107" s="279" t="s">
        <v>152</v>
      </c>
      <c r="B107" s="279"/>
      <c r="C107" s="279"/>
      <c r="D107" s="279"/>
      <c r="E107" s="279"/>
      <c r="F107" s="279"/>
      <c r="G107" s="279"/>
      <c r="H107" s="279"/>
      <c r="I107" s="279"/>
      <c r="J107" s="5" t="s">
        <v>1223</v>
      </c>
    </row>
    <row r="108" spans="1:10" ht="21.75">
      <c r="A108" s="260" t="s">
        <v>1251</v>
      </c>
      <c r="B108" s="260"/>
      <c r="C108" s="260"/>
      <c r="D108" s="260"/>
      <c r="E108" s="260"/>
      <c r="F108" s="260"/>
      <c r="G108" s="260"/>
      <c r="H108" s="260"/>
      <c r="I108" s="260"/>
      <c r="J108" s="260"/>
    </row>
    <row r="109" spans="1:10" ht="21.75">
      <c r="A109" s="260" t="s">
        <v>1299</v>
      </c>
      <c r="B109" s="260"/>
      <c r="C109" s="260"/>
      <c r="D109" s="260"/>
      <c r="E109" s="260"/>
      <c r="F109" s="260"/>
      <c r="G109" s="260"/>
      <c r="H109" s="260"/>
      <c r="I109" s="260"/>
      <c r="J109" s="260"/>
    </row>
    <row r="110" spans="1:10" ht="65.25">
      <c r="A110" s="107" t="s">
        <v>602</v>
      </c>
      <c r="B110" s="107" t="s">
        <v>250</v>
      </c>
      <c r="C110" s="81" t="s">
        <v>604</v>
      </c>
      <c r="D110" s="107" t="s">
        <v>605</v>
      </c>
      <c r="E110" s="81" t="s">
        <v>606</v>
      </c>
      <c r="F110" s="80" t="s">
        <v>251</v>
      </c>
      <c r="G110" s="81" t="s">
        <v>609</v>
      </c>
      <c r="H110" s="81" t="s">
        <v>1031</v>
      </c>
      <c r="I110" s="81" t="s">
        <v>153</v>
      </c>
      <c r="J110" s="80" t="s">
        <v>154</v>
      </c>
    </row>
    <row r="111" spans="1:10" ht="21.75">
      <c r="A111" s="2">
        <v>1</v>
      </c>
      <c r="B111" s="2" t="s">
        <v>265</v>
      </c>
      <c r="C111" s="12" t="s">
        <v>959</v>
      </c>
      <c r="D111" s="2">
        <v>1</v>
      </c>
      <c r="E111" s="2" t="s">
        <v>613</v>
      </c>
      <c r="F111" s="2"/>
      <c r="G111" s="47">
        <f>SUM(G112:G124)</f>
        <v>441000</v>
      </c>
      <c r="H111" s="3" t="s">
        <v>1072</v>
      </c>
      <c r="I111" s="3" t="s">
        <v>1073</v>
      </c>
      <c r="J111" s="2">
        <v>5</v>
      </c>
    </row>
    <row r="112" spans="1:10" ht="21.75">
      <c r="A112" s="3"/>
      <c r="B112" s="3"/>
      <c r="C112" s="12" t="s">
        <v>1300</v>
      </c>
      <c r="D112" s="2">
        <v>3</v>
      </c>
      <c r="E112" s="2" t="s">
        <v>613</v>
      </c>
      <c r="F112" s="24">
        <v>8000</v>
      </c>
      <c r="G112" s="24">
        <f>F112*D112</f>
        <v>24000</v>
      </c>
      <c r="H112" s="3" t="s">
        <v>1074</v>
      </c>
      <c r="I112" s="3" t="s">
        <v>1075</v>
      </c>
      <c r="J112" s="2">
        <v>5</v>
      </c>
    </row>
    <row r="113" spans="1:10" ht="21.75">
      <c r="A113" s="3"/>
      <c r="B113" s="3"/>
      <c r="C113" s="27" t="s">
        <v>1301</v>
      </c>
      <c r="D113" s="2">
        <v>3</v>
      </c>
      <c r="E113" s="2" t="s">
        <v>613</v>
      </c>
      <c r="F113" s="24">
        <v>10000</v>
      </c>
      <c r="G113" s="24">
        <f>F113*D113</f>
        <v>30000</v>
      </c>
      <c r="H113" s="3" t="s">
        <v>1076</v>
      </c>
      <c r="I113" s="3" t="s">
        <v>1077</v>
      </c>
      <c r="J113" s="2">
        <v>5</v>
      </c>
    </row>
    <row r="114" spans="1:10" ht="21.75">
      <c r="A114" s="3"/>
      <c r="B114" s="3"/>
      <c r="C114" s="12" t="s">
        <v>1302</v>
      </c>
      <c r="D114" s="2">
        <v>1</v>
      </c>
      <c r="E114" s="2" t="s">
        <v>643</v>
      </c>
      <c r="F114" s="24">
        <v>30000</v>
      </c>
      <c r="G114" s="24">
        <f>F114</f>
        <v>30000</v>
      </c>
      <c r="H114" s="3" t="s">
        <v>1078</v>
      </c>
      <c r="I114" s="3" t="s">
        <v>1079</v>
      </c>
      <c r="J114" s="2">
        <v>5</v>
      </c>
    </row>
    <row r="115" spans="1:10" ht="21.75">
      <c r="A115" s="3"/>
      <c r="B115" s="3"/>
      <c r="C115" s="12" t="s">
        <v>1303</v>
      </c>
      <c r="D115" s="2">
        <v>2</v>
      </c>
      <c r="E115" s="2" t="s">
        <v>643</v>
      </c>
      <c r="F115" s="24">
        <v>35000</v>
      </c>
      <c r="G115" s="24">
        <f>F115*D115</f>
        <v>70000</v>
      </c>
      <c r="H115" s="3" t="s">
        <v>1080</v>
      </c>
      <c r="I115" s="3" t="s">
        <v>1081</v>
      </c>
      <c r="J115" s="2">
        <v>5</v>
      </c>
    </row>
    <row r="116" spans="1:10" ht="21.75">
      <c r="A116" s="3"/>
      <c r="B116" s="3"/>
      <c r="C116" s="12" t="s">
        <v>1304</v>
      </c>
      <c r="D116" s="2">
        <v>2</v>
      </c>
      <c r="E116" s="2" t="s">
        <v>643</v>
      </c>
      <c r="F116" s="24">
        <v>40000</v>
      </c>
      <c r="G116" s="24">
        <f aca="true" t="shared" si="2" ref="G116:G124">F116*D116</f>
        <v>80000</v>
      </c>
      <c r="H116" s="3" t="s">
        <v>1082</v>
      </c>
      <c r="I116" s="3" t="s">
        <v>1083</v>
      </c>
      <c r="J116" s="2">
        <v>5</v>
      </c>
    </row>
    <row r="117" spans="1:10" ht="21.75">
      <c r="A117" s="3"/>
      <c r="B117" s="3"/>
      <c r="C117" s="12" t="s">
        <v>1305</v>
      </c>
      <c r="D117" s="2">
        <v>2</v>
      </c>
      <c r="E117" s="2" t="s">
        <v>643</v>
      </c>
      <c r="F117" s="24">
        <v>6000</v>
      </c>
      <c r="G117" s="24">
        <f t="shared" si="2"/>
        <v>12000</v>
      </c>
      <c r="H117" s="3"/>
      <c r="I117" s="3"/>
      <c r="J117" s="2"/>
    </row>
    <row r="118" spans="1:10" ht="21.75">
      <c r="A118" s="3"/>
      <c r="B118" s="3"/>
      <c r="C118" s="27" t="s">
        <v>1306</v>
      </c>
      <c r="D118" s="2">
        <v>2</v>
      </c>
      <c r="E118" s="2" t="s">
        <v>643</v>
      </c>
      <c r="F118" s="24">
        <v>10000</v>
      </c>
      <c r="G118" s="24">
        <f t="shared" si="2"/>
        <v>20000</v>
      </c>
      <c r="H118" s="3"/>
      <c r="I118" s="3"/>
      <c r="J118" s="2"/>
    </row>
    <row r="119" spans="1:10" ht="21.75">
      <c r="A119" s="3"/>
      <c r="B119" s="3"/>
      <c r="C119" s="12" t="s">
        <v>1307</v>
      </c>
      <c r="D119" s="2">
        <v>2</v>
      </c>
      <c r="E119" s="2" t="s">
        <v>664</v>
      </c>
      <c r="F119" s="24">
        <v>3000</v>
      </c>
      <c r="G119" s="24">
        <f t="shared" si="2"/>
        <v>6000</v>
      </c>
      <c r="H119" s="3"/>
      <c r="I119" s="3"/>
      <c r="J119" s="2"/>
    </row>
    <row r="120" spans="1:10" ht="21.75">
      <c r="A120" s="3"/>
      <c r="B120" s="3"/>
      <c r="C120" s="12" t="s">
        <v>1308</v>
      </c>
      <c r="D120" s="2">
        <v>2</v>
      </c>
      <c r="E120" s="2" t="s">
        <v>613</v>
      </c>
      <c r="F120" s="24">
        <v>30000</v>
      </c>
      <c r="G120" s="24">
        <f t="shared" si="2"/>
        <v>60000</v>
      </c>
      <c r="H120" s="3"/>
      <c r="I120" s="3"/>
      <c r="J120" s="2"/>
    </row>
    <row r="121" spans="1:10" ht="21.75">
      <c r="A121" s="3"/>
      <c r="B121" s="3"/>
      <c r="C121" s="12" t="s">
        <v>1309</v>
      </c>
      <c r="D121" s="2">
        <v>2</v>
      </c>
      <c r="E121" s="2" t="s">
        <v>613</v>
      </c>
      <c r="F121" s="24">
        <v>10000</v>
      </c>
      <c r="G121" s="24">
        <f t="shared" si="2"/>
        <v>20000</v>
      </c>
      <c r="H121" s="3"/>
      <c r="I121" s="3"/>
      <c r="J121" s="2"/>
    </row>
    <row r="122" spans="1:10" ht="21.75">
      <c r="A122" s="3"/>
      <c r="B122" s="3"/>
      <c r="C122" s="12" t="s">
        <v>1310</v>
      </c>
      <c r="D122" s="2">
        <v>2</v>
      </c>
      <c r="E122" s="2" t="s">
        <v>631</v>
      </c>
      <c r="F122" s="24">
        <v>40000</v>
      </c>
      <c r="G122" s="24">
        <f t="shared" si="2"/>
        <v>80000</v>
      </c>
      <c r="H122" s="3"/>
      <c r="I122" s="3"/>
      <c r="J122" s="2"/>
    </row>
    <row r="123" spans="1:10" ht="21.75">
      <c r="A123" s="3"/>
      <c r="B123" s="3"/>
      <c r="C123" s="12" t="s">
        <v>1311</v>
      </c>
      <c r="D123" s="2">
        <v>2</v>
      </c>
      <c r="E123" s="2" t="s">
        <v>631</v>
      </c>
      <c r="F123" s="24">
        <v>2500</v>
      </c>
      <c r="G123" s="24">
        <f t="shared" si="2"/>
        <v>5000</v>
      </c>
      <c r="H123" s="3"/>
      <c r="I123" s="3"/>
      <c r="J123" s="2"/>
    </row>
    <row r="124" spans="1:10" ht="21.75">
      <c r="A124" s="3"/>
      <c r="B124" s="3"/>
      <c r="C124" s="12" t="s">
        <v>1312</v>
      </c>
      <c r="D124" s="2">
        <v>4</v>
      </c>
      <c r="E124" s="2" t="s">
        <v>631</v>
      </c>
      <c r="F124" s="24">
        <v>1000</v>
      </c>
      <c r="G124" s="24">
        <f t="shared" si="2"/>
        <v>4000</v>
      </c>
      <c r="H124" s="3"/>
      <c r="I124" s="3"/>
      <c r="J124" s="2"/>
    </row>
    <row r="125" spans="1:10" ht="21.75">
      <c r="A125" s="2">
        <v>2</v>
      </c>
      <c r="B125" s="2" t="s">
        <v>916</v>
      </c>
      <c r="C125" s="27" t="s">
        <v>593</v>
      </c>
      <c r="D125" s="2">
        <v>2</v>
      </c>
      <c r="E125" s="2" t="s">
        <v>631</v>
      </c>
      <c r="F125" s="24">
        <v>20000</v>
      </c>
      <c r="G125" s="24">
        <f>F125*D125</f>
        <v>40000</v>
      </c>
      <c r="H125" s="3"/>
      <c r="I125" s="3"/>
      <c r="J125" s="2"/>
    </row>
    <row r="126" spans="1:10" ht="21.75">
      <c r="A126" s="2">
        <v>3</v>
      </c>
      <c r="B126" s="2" t="s">
        <v>917</v>
      </c>
      <c r="C126" s="12" t="s">
        <v>594</v>
      </c>
      <c r="D126" s="2">
        <v>2</v>
      </c>
      <c r="E126" s="2" t="s">
        <v>631</v>
      </c>
      <c r="F126" s="24">
        <v>50000</v>
      </c>
      <c r="G126" s="24">
        <f>F126*D126</f>
        <v>100000</v>
      </c>
      <c r="H126" s="3"/>
      <c r="I126" s="3"/>
      <c r="J126" s="2"/>
    </row>
    <row r="127" spans="1:10" ht="21.75">
      <c r="A127" s="2"/>
      <c r="B127" s="2"/>
      <c r="C127" s="12"/>
      <c r="D127" s="2"/>
      <c r="E127" s="2"/>
      <c r="F127" s="24"/>
      <c r="G127" s="24"/>
      <c r="H127" s="3"/>
      <c r="I127" s="3"/>
      <c r="J127" s="2"/>
    </row>
    <row r="128" spans="1:10" ht="26.25">
      <c r="A128" s="279" t="s">
        <v>152</v>
      </c>
      <c r="B128" s="279"/>
      <c r="C128" s="279"/>
      <c r="D128" s="279"/>
      <c r="E128" s="279"/>
      <c r="F128" s="279"/>
      <c r="G128" s="279"/>
      <c r="H128" s="279"/>
      <c r="I128" s="279"/>
      <c r="J128" s="5" t="s">
        <v>1224</v>
      </c>
    </row>
    <row r="129" spans="1:10" ht="21.75">
      <c r="A129" s="260" t="s">
        <v>1251</v>
      </c>
      <c r="B129" s="260"/>
      <c r="C129" s="260"/>
      <c r="D129" s="260"/>
      <c r="E129" s="260"/>
      <c r="F129" s="260"/>
      <c r="G129" s="260"/>
      <c r="H129" s="260"/>
      <c r="I129" s="260"/>
      <c r="J129" s="260"/>
    </row>
    <row r="130" spans="1:10" ht="21.75">
      <c r="A130" s="260" t="s">
        <v>1313</v>
      </c>
      <c r="B130" s="260"/>
      <c r="C130" s="260"/>
      <c r="D130" s="260"/>
      <c r="E130" s="260"/>
      <c r="F130" s="260"/>
      <c r="G130" s="260"/>
      <c r="H130" s="260"/>
      <c r="I130" s="260"/>
      <c r="J130" s="260"/>
    </row>
    <row r="131" spans="1:10" ht="65.25">
      <c r="A131" s="107" t="s">
        <v>602</v>
      </c>
      <c r="B131" s="107" t="s">
        <v>250</v>
      </c>
      <c r="C131" s="81" t="s">
        <v>604</v>
      </c>
      <c r="D131" s="107" t="s">
        <v>605</v>
      </c>
      <c r="E131" s="81" t="s">
        <v>606</v>
      </c>
      <c r="F131" s="80" t="s">
        <v>251</v>
      </c>
      <c r="G131" s="81" t="s">
        <v>609</v>
      </c>
      <c r="H131" s="81" t="s">
        <v>1031</v>
      </c>
      <c r="I131" s="81" t="s">
        <v>153</v>
      </c>
      <c r="J131" s="80" t="s">
        <v>154</v>
      </c>
    </row>
    <row r="132" spans="1:10" ht="21.75">
      <c r="A132" s="2">
        <v>1</v>
      </c>
      <c r="B132" s="2" t="s">
        <v>918</v>
      </c>
      <c r="C132" s="12" t="s">
        <v>964</v>
      </c>
      <c r="D132" s="2">
        <v>1</v>
      </c>
      <c r="E132" s="2" t="s">
        <v>631</v>
      </c>
      <c r="F132" s="24">
        <v>12000</v>
      </c>
      <c r="G132" s="24">
        <v>12000</v>
      </c>
      <c r="H132" s="3" t="s">
        <v>1072</v>
      </c>
      <c r="I132" s="3" t="s">
        <v>1073</v>
      </c>
      <c r="J132" s="2">
        <v>5</v>
      </c>
    </row>
    <row r="133" spans="1:10" ht="21.75">
      <c r="A133" s="2">
        <v>2</v>
      </c>
      <c r="B133" s="2" t="s">
        <v>919</v>
      </c>
      <c r="C133" s="27" t="s">
        <v>965</v>
      </c>
      <c r="D133" s="2">
        <v>1</v>
      </c>
      <c r="E133" s="2" t="s">
        <v>613</v>
      </c>
      <c r="F133" s="24">
        <v>20000</v>
      </c>
      <c r="G133" s="24">
        <f>F133</f>
        <v>20000</v>
      </c>
      <c r="H133" s="81" t="s">
        <v>1180</v>
      </c>
      <c r="I133" s="83" t="s">
        <v>1181</v>
      </c>
      <c r="J133" s="2">
        <v>5</v>
      </c>
    </row>
    <row r="134" spans="1:10" ht="21.75">
      <c r="A134" s="2">
        <v>3</v>
      </c>
      <c r="B134" s="2" t="s">
        <v>303</v>
      </c>
      <c r="C134" s="12" t="s">
        <v>660</v>
      </c>
      <c r="D134" s="2">
        <v>1</v>
      </c>
      <c r="E134" s="2" t="s">
        <v>631</v>
      </c>
      <c r="F134" s="25">
        <v>85000</v>
      </c>
      <c r="G134" s="25">
        <v>85000</v>
      </c>
      <c r="H134" s="3"/>
      <c r="I134" s="3"/>
      <c r="J134" s="2"/>
    </row>
    <row r="135" spans="1:10" ht="21.75">
      <c r="A135" s="2"/>
      <c r="B135" s="2"/>
      <c r="C135" s="12"/>
      <c r="D135" s="2"/>
      <c r="E135" s="2"/>
      <c r="F135" s="2"/>
      <c r="G135" s="2"/>
      <c r="H135" s="3"/>
      <c r="I135" s="3"/>
      <c r="J135" s="2"/>
    </row>
    <row r="136" spans="1:10" ht="21.75">
      <c r="A136" s="2"/>
      <c r="B136" s="2"/>
      <c r="C136" s="12"/>
      <c r="D136" s="2"/>
      <c r="E136" s="2"/>
      <c r="F136" s="2"/>
      <c r="G136" s="2"/>
      <c r="H136" s="3"/>
      <c r="I136" s="3"/>
      <c r="J136" s="2"/>
    </row>
    <row r="137" spans="1:10" ht="21.75">
      <c r="A137" s="2"/>
      <c r="B137" s="2"/>
      <c r="C137" s="12"/>
      <c r="D137" s="2"/>
      <c r="E137" s="2"/>
      <c r="F137" s="2"/>
      <c r="G137" s="2"/>
      <c r="H137" s="3"/>
      <c r="I137" s="3"/>
      <c r="J137" s="2"/>
    </row>
    <row r="138" spans="1:10" ht="21.75">
      <c r="A138" s="2"/>
      <c r="B138" s="2"/>
      <c r="C138" s="12"/>
      <c r="D138" s="2"/>
      <c r="E138" s="2"/>
      <c r="F138" s="2"/>
      <c r="G138" s="2"/>
      <c r="H138" s="3"/>
      <c r="I138" s="3"/>
      <c r="J138" s="2"/>
    </row>
    <row r="139" spans="1:10" ht="21.75">
      <c r="A139" s="2"/>
      <c r="B139" s="2"/>
      <c r="C139" s="12"/>
      <c r="D139" s="2"/>
      <c r="E139" s="2"/>
      <c r="F139" s="2"/>
      <c r="G139" s="2"/>
      <c r="H139" s="3"/>
      <c r="I139" s="3"/>
      <c r="J139" s="2"/>
    </row>
    <row r="140" spans="1:10" ht="21.75">
      <c r="A140" s="2"/>
      <c r="B140" s="2"/>
      <c r="C140" s="12"/>
      <c r="D140" s="2"/>
      <c r="E140" s="2"/>
      <c r="F140" s="2"/>
      <c r="G140" s="2"/>
      <c r="H140" s="3"/>
      <c r="I140" s="3"/>
      <c r="J140" s="2"/>
    </row>
    <row r="141" spans="1:10" ht="21.75">
      <c r="A141" s="2"/>
      <c r="B141" s="2"/>
      <c r="C141" s="12"/>
      <c r="D141" s="2"/>
      <c r="E141" s="2"/>
      <c r="F141" s="2"/>
      <c r="G141" s="2"/>
      <c r="H141" s="3"/>
      <c r="I141" s="3"/>
      <c r="J141" s="2"/>
    </row>
    <row r="142" spans="1:10" ht="21.75">
      <c r="A142" s="2"/>
      <c r="B142" s="2"/>
      <c r="C142" s="12"/>
      <c r="D142" s="2"/>
      <c r="E142" s="2"/>
      <c r="F142" s="2"/>
      <c r="G142" s="2"/>
      <c r="H142" s="3"/>
      <c r="I142" s="3"/>
      <c r="J142" s="2"/>
    </row>
    <row r="143" spans="1:10" ht="21.75">
      <c r="A143" s="2"/>
      <c r="B143" s="2"/>
      <c r="C143" s="12"/>
      <c r="D143" s="2"/>
      <c r="E143" s="2"/>
      <c r="F143" s="2"/>
      <c r="G143" s="2"/>
      <c r="H143" s="3"/>
      <c r="I143" s="3"/>
      <c r="J143" s="2"/>
    </row>
    <row r="144" spans="1:10" ht="21.75">
      <c r="A144" s="2"/>
      <c r="B144" s="2"/>
      <c r="C144" s="12"/>
      <c r="D144" s="2"/>
      <c r="E144" s="2"/>
      <c r="F144" s="2"/>
      <c r="G144" s="2"/>
      <c r="H144" s="3"/>
      <c r="I144" s="3"/>
      <c r="J144" s="2"/>
    </row>
    <row r="145" spans="1:10" ht="21.75">
      <c r="A145" s="2"/>
      <c r="B145" s="2"/>
      <c r="C145" s="12"/>
      <c r="D145" s="2"/>
      <c r="E145" s="2"/>
      <c r="F145" s="2"/>
      <c r="G145" s="2"/>
      <c r="H145" s="3"/>
      <c r="I145" s="3"/>
      <c r="J145" s="2"/>
    </row>
    <row r="146" spans="1:10" ht="21.75">
      <c r="A146" s="2"/>
      <c r="B146" s="2"/>
      <c r="C146" s="12"/>
      <c r="D146" s="2"/>
      <c r="E146" s="2"/>
      <c r="F146" s="2"/>
      <c r="G146" s="2"/>
      <c r="H146" s="3"/>
      <c r="I146" s="3"/>
      <c r="J146" s="2"/>
    </row>
    <row r="147" spans="1:10" ht="21.75">
      <c r="A147" s="2"/>
      <c r="B147" s="2"/>
      <c r="C147" s="12"/>
      <c r="D147" s="2"/>
      <c r="E147" s="2"/>
      <c r="F147" s="2"/>
      <c r="G147" s="2"/>
      <c r="H147" s="3"/>
      <c r="I147" s="3"/>
      <c r="J147" s="2"/>
    </row>
    <row r="148" spans="1:10" ht="21.75">
      <c r="A148" s="2"/>
      <c r="B148" s="2"/>
      <c r="C148" s="12"/>
      <c r="D148" s="2"/>
      <c r="E148" s="2"/>
      <c r="F148" s="2"/>
      <c r="G148" s="2"/>
      <c r="H148" s="3"/>
      <c r="I148" s="3"/>
      <c r="J148" s="2"/>
    </row>
    <row r="149" spans="1:10" ht="26.25">
      <c r="A149" s="279" t="s">
        <v>152</v>
      </c>
      <c r="B149" s="279"/>
      <c r="C149" s="279"/>
      <c r="D149" s="279"/>
      <c r="E149" s="279"/>
      <c r="F149" s="279"/>
      <c r="G149" s="279"/>
      <c r="H149" s="279"/>
      <c r="I149" s="279"/>
      <c r="J149" s="5" t="s">
        <v>1225</v>
      </c>
    </row>
    <row r="150" spans="1:10" ht="21.75">
      <c r="A150" s="260" t="s">
        <v>1251</v>
      </c>
      <c r="B150" s="260"/>
      <c r="C150" s="260"/>
      <c r="D150" s="260"/>
      <c r="E150" s="260"/>
      <c r="F150" s="260"/>
      <c r="G150" s="260"/>
      <c r="H150" s="260"/>
      <c r="I150" s="260"/>
      <c r="J150" s="260"/>
    </row>
    <row r="151" spans="1:10" ht="21.75">
      <c r="A151" s="260" t="s">
        <v>1314</v>
      </c>
      <c r="B151" s="260"/>
      <c r="C151" s="260"/>
      <c r="D151" s="260"/>
      <c r="E151" s="260"/>
      <c r="F151" s="260"/>
      <c r="G151" s="260"/>
      <c r="H151" s="260"/>
      <c r="I151" s="260"/>
      <c r="J151" s="260"/>
    </row>
    <row r="152" spans="1:10" ht="65.25">
      <c r="A152" s="107" t="s">
        <v>602</v>
      </c>
      <c r="B152" s="107" t="s">
        <v>250</v>
      </c>
      <c r="C152" s="81" t="s">
        <v>604</v>
      </c>
      <c r="D152" s="107" t="s">
        <v>605</v>
      </c>
      <c r="E152" s="81" t="s">
        <v>606</v>
      </c>
      <c r="F152" s="80" t="s">
        <v>251</v>
      </c>
      <c r="G152" s="81" t="s">
        <v>609</v>
      </c>
      <c r="H152" s="81" t="s">
        <v>1031</v>
      </c>
      <c r="I152" s="81" t="s">
        <v>153</v>
      </c>
      <c r="J152" s="80" t="s">
        <v>154</v>
      </c>
    </row>
    <row r="153" spans="1:10" ht="21.75">
      <c r="A153" s="2">
        <v>1</v>
      </c>
      <c r="B153" s="2" t="s">
        <v>1315</v>
      </c>
      <c r="C153" s="12" t="s">
        <v>967</v>
      </c>
      <c r="D153" s="2">
        <v>1</v>
      </c>
      <c r="E153" s="2" t="s">
        <v>613</v>
      </c>
      <c r="F153" s="2"/>
      <c r="G153" s="47">
        <f>SUM(G154:G177)</f>
        <v>616200</v>
      </c>
      <c r="H153" s="3" t="s">
        <v>1072</v>
      </c>
      <c r="I153" s="3" t="s">
        <v>1073</v>
      </c>
      <c r="J153" s="2">
        <v>5</v>
      </c>
    </row>
    <row r="154" spans="1:10" ht="21.75">
      <c r="A154" s="3"/>
      <c r="B154" s="3"/>
      <c r="C154" s="12" t="s">
        <v>1316</v>
      </c>
      <c r="D154" s="2">
        <v>1</v>
      </c>
      <c r="E154" s="2" t="s">
        <v>631</v>
      </c>
      <c r="F154" s="24">
        <v>45000</v>
      </c>
      <c r="G154" s="26">
        <f>F154</f>
        <v>45000</v>
      </c>
      <c r="H154" s="81" t="s">
        <v>1180</v>
      </c>
      <c r="I154" s="83" t="s">
        <v>1181</v>
      </c>
      <c r="J154" s="2">
        <v>5</v>
      </c>
    </row>
    <row r="155" spans="1:10" ht="21.75">
      <c r="A155" s="3"/>
      <c r="B155" s="3"/>
      <c r="C155" s="27" t="s">
        <v>1317</v>
      </c>
      <c r="D155" s="2">
        <v>1</v>
      </c>
      <c r="E155" s="2" t="s">
        <v>631</v>
      </c>
      <c r="F155" s="24">
        <v>25000</v>
      </c>
      <c r="G155" s="26">
        <f aca="true" t="shared" si="3" ref="G155:G168">F155</f>
        <v>25000</v>
      </c>
      <c r="H155" s="3"/>
      <c r="I155" s="3"/>
      <c r="J155" s="2"/>
    </row>
    <row r="156" spans="1:10" ht="21.75">
      <c r="A156" s="3"/>
      <c r="B156" s="3"/>
      <c r="C156" s="12" t="s">
        <v>1318</v>
      </c>
      <c r="D156" s="2">
        <v>1</v>
      </c>
      <c r="E156" s="2" t="s">
        <v>613</v>
      </c>
      <c r="F156" s="24">
        <v>15000</v>
      </c>
      <c r="G156" s="26">
        <f t="shared" si="3"/>
        <v>15000</v>
      </c>
      <c r="H156" s="3"/>
      <c r="I156" s="3"/>
      <c r="J156" s="2"/>
    </row>
    <row r="157" spans="1:10" ht="21.75">
      <c r="A157" s="3"/>
      <c r="B157" s="3"/>
      <c r="C157" s="12" t="s">
        <v>1319</v>
      </c>
      <c r="D157" s="2">
        <v>1</v>
      </c>
      <c r="E157" s="2" t="s">
        <v>613</v>
      </c>
      <c r="F157" s="24">
        <v>45000</v>
      </c>
      <c r="G157" s="26">
        <f t="shared" si="3"/>
        <v>45000</v>
      </c>
      <c r="H157" s="3"/>
      <c r="I157" s="3"/>
      <c r="J157" s="2"/>
    </row>
    <row r="158" spans="1:10" ht="21.75">
      <c r="A158" s="3"/>
      <c r="B158" s="3"/>
      <c r="C158" s="12" t="s">
        <v>1320</v>
      </c>
      <c r="D158" s="2">
        <v>1</v>
      </c>
      <c r="E158" s="2" t="s">
        <v>641</v>
      </c>
      <c r="F158" s="24">
        <v>5500</v>
      </c>
      <c r="G158" s="26">
        <f t="shared" si="3"/>
        <v>5500</v>
      </c>
      <c r="H158" s="3"/>
      <c r="I158" s="3"/>
      <c r="J158" s="2"/>
    </row>
    <row r="159" spans="1:10" ht="21.75">
      <c r="A159" s="3"/>
      <c r="B159" s="3"/>
      <c r="C159" s="12" t="s">
        <v>1321</v>
      </c>
      <c r="D159" s="2">
        <v>1</v>
      </c>
      <c r="E159" s="2" t="s">
        <v>641</v>
      </c>
      <c r="F159" s="24">
        <v>5500</v>
      </c>
      <c r="G159" s="26">
        <f t="shared" si="3"/>
        <v>5500</v>
      </c>
      <c r="H159" s="3"/>
      <c r="I159" s="3"/>
      <c r="J159" s="2"/>
    </row>
    <row r="160" spans="1:10" ht="21.75">
      <c r="A160" s="3"/>
      <c r="B160" s="3"/>
      <c r="C160" s="12" t="s">
        <v>1322</v>
      </c>
      <c r="D160" s="2">
        <v>2</v>
      </c>
      <c r="E160" s="2" t="s">
        <v>631</v>
      </c>
      <c r="F160" s="24">
        <v>85000</v>
      </c>
      <c r="G160" s="26">
        <f>F160*D160</f>
        <v>170000</v>
      </c>
      <c r="H160" s="3"/>
      <c r="I160" s="3"/>
      <c r="J160" s="2"/>
    </row>
    <row r="161" spans="1:10" ht="21.75">
      <c r="A161" s="3"/>
      <c r="B161" s="3"/>
      <c r="C161" s="12" t="s">
        <v>1323</v>
      </c>
      <c r="D161" s="2">
        <v>3</v>
      </c>
      <c r="E161" s="2" t="s">
        <v>631</v>
      </c>
      <c r="F161" s="24">
        <v>15000</v>
      </c>
      <c r="G161" s="26">
        <f>F161*3</f>
        <v>45000</v>
      </c>
      <c r="H161" s="3"/>
      <c r="I161" s="3"/>
      <c r="J161" s="2"/>
    </row>
    <row r="162" spans="1:10" ht="21.75">
      <c r="A162" s="3"/>
      <c r="B162" s="3"/>
      <c r="C162" s="12" t="s">
        <v>1226</v>
      </c>
      <c r="D162" s="2">
        <v>1</v>
      </c>
      <c r="E162" s="2" t="s">
        <v>631</v>
      </c>
      <c r="F162" s="24">
        <v>24000</v>
      </c>
      <c r="G162" s="26">
        <f t="shared" si="3"/>
        <v>24000</v>
      </c>
      <c r="H162" s="3"/>
      <c r="I162" s="3"/>
      <c r="J162" s="2"/>
    </row>
    <row r="163" spans="1:10" ht="21.75">
      <c r="A163" s="3"/>
      <c r="B163" s="3"/>
      <c r="C163" s="12" t="s">
        <v>157</v>
      </c>
      <c r="D163" s="2">
        <v>1</v>
      </c>
      <c r="E163" s="2" t="s">
        <v>631</v>
      </c>
      <c r="F163" s="24">
        <v>20000</v>
      </c>
      <c r="G163" s="26">
        <f t="shared" si="3"/>
        <v>20000</v>
      </c>
      <c r="H163" s="3"/>
      <c r="I163" s="3"/>
      <c r="J163" s="2"/>
    </row>
    <row r="164" spans="1:10" ht="21.75">
      <c r="A164" s="3"/>
      <c r="B164" s="3"/>
      <c r="C164" s="12" t="s">
        <v>1324</v>
      </c>
      <c r="D164" s="2">
        <v>1</v>
      </c>
      <c r="E164" s="2" t="s">
        <v>662</v>
      </c>
      <c r="F164" s="24">
        <v>1200</v>
      </c>
      <c r="G164" s="26">
        <f t="shared" si="3"/>
        <v>1200</v>
      </c>
      <c r="H164" s="3"/>
      <c r="I164" s="3"/>
      <c r="J164" s="2"/>
    </row>
    <row r="165" spans="1:10" ht="21.75">
      <c r="A165" s="3"/>
      <c r="B165" s="3"/>
      <c r="C165" s="12" t="s">
        <v>1325</v>
      </c>
      <c r="D165" s="2">
        <v>1</v>
      </c>
      <c r="E165" s="2" t="s">
        <v>613</v>
      </c>
      <c r="F165" s="24">
        <v>8500</v>
      </c>
      <c r="G165" s="26">
        <f t="shared" si="3"/>
        <v>8500</v>
      </c>
      <c r="H165" s="3"/>
      <c r="I165" s="3"/>
      <c r="J165" s="2"/>
    </row>
    <row r="166" spans="1:10" ht="21.75">
      <c r="A166" s="3"/>
      <c r="B166" s="3"/>
      <c r="C166" s="12" t="s">
        <v>1326</v>
      </c>
      <c r="D166" s="2">
        <v>1</v>
      </c>
      <c r="E166" s="2" t="s">
        <v>631</v>
      </c>
      <c r="F166" s="24">
        <v>12000</v>
      </c>
      <c r="G166" s="26">
        <f t="shared" si="3"/>
        <v>12000</v>
      </c>
      <c r="H166" s="3"/>
      <c r="I166" s="3"/>
      <c r="J166" s="2"/>
    </row>
    <row r="167" spans="1:10" ht="21.75">
      <c r="A167" s="3"/>
      <c r="B167" s="3"/>
      <c r="C167" s="12" t="s">
        <v>1327</v>
      </c>
      <c r="D167" s="2">
        <v>2</v>
      </c>
      <c r="E167" s="2" t="s">
        <v>631</v>
      </c>
      <c r="F167" s="24">
        <v>4500</v>
      </c>
      <c r="G167" s="26">
        <f>F167*2</f>
        <v>9000</v>
      </c>
      <c r="H167" s="3"/>
      <c r="I167" s="3"/>
      <c r="J167" s="2"/>
    </row>
    <row r="168" spans="1:10" ht="21.75">
      <c r="A168" s="3"/>
      <c r="B168" s="3"/>
      <c r="C168" s="12" t="s">
        <v>1328</v>
      </c>
      <c r="D168" s="2">
        <v>1</v>
      </c>
      <c r="E168" s="2" t="s">
        <v>631</v>
      </c>
      <c r="F168" s="24">
        <v>6500</v>
      </c>
      <c r="G168" s="26">
        <f t="shared" si="3"/>
        <v>6500</v>
      </c>
      <c r="H168" s="3"/>
      <c r="I168" s="3"/>
      <c r="J168" s="2"/>
    </row>
    <row r="169" spans="1:10" ht="21.75">
      <c r="A169" s="3"/>
      <c r="B169" s="3"/>
      <c r="C169" s="19" t="s">
        <v>1329</v>
      </c>
      <c r="D169" s="2">
        <v>5</v>
      </c>
      <c r="E169" s="2" t="s">
        <v>663</v>
      </c>
      <c r="F169" s="25">
        <v>6500</v>
      </c>
      <c r="G169" s="26">
        <f>F169*5</f>
        <v>32500</v>
      </c>
      <c r="H169" s="3"/>
      <c r="I169" s="3"/>
      <c r="J169" s="2"/>
    </row>
    <row r="170" spans="1:10" ht="21.75">
      <c r="A170" s="4"/>
      <c r="B170" s="4"/>
      <c r="C170" s="79"/>
      <c r="D170" s="7"/>
      <c r="E170" s="7"/>
      <c r="F170" s="103"/>
      <c r="G170" s="101"/>
      <c r="H170" s="4"/>
      <c r="I170" s="4"/>
      <c r="J170" s="193" t="s">
        <v>1227</v>
      </c>
    </row>
    <row r="171" spans="1:10" ht="65.25">
      <c r="A171" s="107" t="s">
        <v>602</v>
      </c>
      <c r="B171" s="107" t="s">
        <v>250</v>
      </c>
      <c r="C171" s="81" t="s">
        <v>604</v>
      </c>
      <c r="D171" s="107" t="s">
        <v>605</v>
      </c>
      <c r="E171" s="81" t="s">
        <v>606</v>
      </c>
      <c r="F171" s="80" t="s">
        <v>251</v>
      </c>
      <c r="G171" s="81" t="s">
        <v>609</v>
      </c>
      <c r="H171" s="81" t="s">
        <v>1031</v>
      </c>
      <c r="I171" s="81" t="s">
        <v>153</v>
      </c>
      <c r="J171" s="80" t="s">
        <v>154</v>
      </c>
    </row>
    <row r="172" spans="1:10" ht="21.75">
      <c r="A172" s="2"/>
      <c r="B172" s="2"/>
      <c r="C172" s="19" t="s">
        <v>1330</v>
      </c>
      <c r="D172" s="2">
        <v>5</v>
      </c>
      <c r="E172" s="2" t="s">
        <v>664</v>
      </c>
      <c r="F172" s="24">
        <v>6500</v>
      </c>
      <c r="G172" s="26">
        <f>F172*5</f>
        <v>32500</v>
      </c>
      <c r="H172" s="2"/>
      <c r="I172" s="2"/>
      <c r="J172" s="2"/>
    </row>
    <row r="173" spans="1:10" ht="21.75">
      <c r="A173" s="2"/>
      <c r="B173" s="2"/>
      <c r="C173" s="19" t="s">
        <v>1331</v>
      </c>
      <c r="D173" s="2">
        <v>2</v>
      </c>
      <c r="E173" s="2" t="s">
        <v>643</v>
      </c>
      <c r="F173" s="24">
        <v>4000</v>
      </c>
      <c r="G173" s="26">
        <f>F173*5</f>
        <v>20000</v>
      </c>
      <c r="H173" s="2"/>
      <c r="I173" s="2"/>
      <c r="J173" s="2"/>
    </row>
    <row r="174" spans="1:10" ht="21.75">
      <c r="A174" s="3"/>
      <c r="B174" s="3"/>
      <c r="C174" s="19" t="s">
        <v>1332</v>
      </c>
      <c r="D174" s="2">
        <v>2</v>
      </c>
      <c r="E174" s="2" t="s">
        <v>613</v>
      </c>
      <c r="F174" s="24">
        <v>10000</v>
      </c>
      <c r="G174" s="26">
        <f>F174*2</f>
        <v>20000</v>
      </c>
      <c r="H174" s="3"/>
      <c r="I174" s="3"/>
      <c r="J174" s="2"/>
    </row>
    <row r="175" spans="1:10" ht="21.75">
      <c r="A175" s="3"/>
      <c r="B175" s="3"/>
      <c r="C175" s="19" t="s">
        <v>1333</v>
      </c>
      <c r="D175" s="2">
        <v>1</v>
      </c>
      <c r="E175" s="2" t="s">
        <v>643</v>
      </c>
      <c r="F175" s="24">
        <v>40000</v>
      </c>
      <c r="G175" s="26">
        <f>F175</f>
        <v>40000</v>
      </c>
      <c r="H175" s="3"/>
      <c r="I175" s="3"/>
      <c r="J175" s="2"/>
    </row>
    <row r="176" spans="1:10" ht="21.75">
      <c r="A176" s="3"/>
      <c r="B176" s="3"/>
      <c r="C176" s="19" t="s">
        <v>1334</v>
      </c>
      <c r="D176" s="2">
        <v>1</v>
      </c>
      <c r="E176" s="2" t="s">
        <v>664</v>
      </c>
      <c r="F176" s="24">
        <v>9000</v>
      </c>
      <c r="G176" s="26">
        <f>F176</f>
        <v>9000</v>
      </c>
      <c r="H176" s="3"/>
      <c r="I176" s="3"/>
      <c r="J176" s="2"/>
    </row>
    <row r="177" spans="1:10" ht="21.75">
      <c r="A177" s="3"/>
      <c r="B177" s="3"/>
      <c r="C177" s="19" t="s">
        <v>1335</v>
      </c>
      <c r="D177" s="2">
        <v>1</v>
      </c>
      <c r="E177" s="2" t="s">
        <v>664</v>
      </c>
      <c r="F177" s="24">
        <v>25000</v>
      </c>
      <c r="G177" s="26">
        <f>F177</f>
        <v>25000</v>
      </c>
      <c r="H177" s="3"/>
      <c r="I177" s="3"/>
      <c r="J177" s="2"/>
    </row>
    <row r="178" spans="1:10" s="4" customFormat="1" ht="21.75">
      <c r="A178" s="3"/>
      <c r="B178" s="3"/>
      <c r="C178" s="12"/>
      <c r="D178" s="2"/>
      <c r="E178" s="2"/>
      <c r="F178" s="2"/>
      <c r="G178" s="2"/>
      <c r="H178" s="3"/>
      <c r="I178" s="3"/>
      <c r="J178" s="2"/>
    </row>
    <row r="179" spans="1:10" s="4" customFormat="1" ht="21.75">
      <c r="A179" s="2">
        <v>2</v>
      </c>
      <c r="B179" s="2" t="s">
        <v>1336</v>
      </c>
      <c r="C179" s="12" t="s">
        <v>661</v>
      </c>
      <c r="D179" s="2">
        <v>1</v>
      </c>
      <c r="E179" s="2" t="s">
        <v>892</v>
      </c>
      <c r="F179" s="24">
        <v>35000</v>
      </c>
      <c r="G179" s="26">
        <f>F179</f>
        <v>35000</v>
      </c>
      <c r="H179" s="3"/>
      <c r="I179" s="3"/>
      <c r="J179" s="2"/>
    </row>
    <row r="180" spans="1:10" s="4" customFormat="1" ht="21.75">
      <c r="A180" s="2">
        <v>3</v>
      </c>
      <c r="B180" s="2" t="s">
        <v>921</v>
      </c>
      <c r="C180" s="12" t="s">
        <v>676</v>
      </c>
      <c r="D180" s="2">
        <v>1</v>
      </c>
      <c r="E180" s="2" t="s">
        <v>613</v>
      </c>
      <c r="F180" s="24">
        <v>750000</v>
      </c>
      <c r="G180" s="26">
        <f>F180</f>
        <v>750000</v>
      </c>
      <c r="H180" s="3"/>
      <c r="I180" s="3"/>
      <c r="J180" s="2"/>
    </row>
    <row r="181" spans="1:10" s="4" customFormat="1" ht="21.75">
      <c r="A181" s="2">
        <v>4</v>
      </c>
      <c r="B181" s="2" t="s">
        <v>1337</v>
      </c>
      <c r="C181" s="12" t="s">
        <v>564</v>
      </c>
      <c r="D181" s="2">
        <v>1</v>
      </c>
      <c r="E181" s="2" t="s">
        <v>631</v>
      </c>
      <c r="F181" s="24">
        <v>35000</v>
      </c>
      <c r="G181" s="26">
        <f>F181</f>
        <v>35000</v>
      </c>
      <c r="H181" s="3"/>
      <c r="I181" s="3"/>
      <c r="J181" s="2"/>
    </row>
    <row r="182" spans="1:10" s="4" customFormat="1" ht="21.75">
      <c r="A182" s="2">
        <v>5</v>
      </c>
      <c r="B182" s="2" t="s">
        <v>922</v>
      </c>
      <c r="C182" s="12" t="s">
        <v>971</v>
      </c>
      <c r="D182" s="2">
        <v>1</v>
      </c>
      <c r="E182" s="2" t="s">
        <v>613</v>
      </c>
      <c r="F182" s="24">
        <v>22000</v>
      </c>
      <c r="G182" s="26">
        <f>F182</f>
        <v>22000</v>
      </c>
      <c r="H182" s="3"/>
      <c r="I182" s="3"/>
      <c r="J182" s="2"/>
    </row>
    <row r="183" spans="1:10" s="4" customFormat="1" ht="21.75">
      <c r="A183" s="3"/>
      <c r="B183" s="3"/>
      <c r="C183" s="12"/>
      <c r="D183" s="2"/>
      <c r="E183" s="2"/>
      <c r="F183" s="2"/>
      <c r="G183" s="2"/>
      <c r="H183" s="3"/>
      <c r="I183" s="3"/>
      <c r="J183" s="2"/>
    </row>
    <row r="184" spans="1:10" s="4" customFormat="1" ht="21.75">
      <c r="A184" s="3"/>
      <c r="B184" s="3"/>
      <c r="C184" s="12"/>
      <c r="D184" s="2"/>
      <c r="E184" s="2"/>
      <c r="F184" s="2"/>
      <c r="G184" s="2"/>
      <c r="H184" s="3"/>
      <c r="I184" s="3"/>
      <c r="J184" s="2"/>
    </row>
    <row r="185" spans="1:10" s="4" customFormat="1" ht="21.75">
      <c r="A185" s="3"/>
      <c r="B185" s="3"/>
      <c r="C185" s="12"/>
      <c r="D185" s="2"/>
      <c r="E185" s="2"/>
      <c r="F185" s="2"/>
      <c r="G185" s="2"/>
      <c r="H185" s="3"/>
      <c r="I185" s="3"/>
      <c r="J185" s="2"/>
    </row>
    <row r="186" spans="1:10" s="4" customFormat="1" ht="21.75">
      <c r="A186" s="3"/>
      <c r="B186" s="3"/>
      <c r="C186" s="3"/>
      <c r="D186" s="2"/>
      <c r="E186" s="2"/>
      <c r="F186" s="2"/>
      <c r="G186" s="2"/>
      <c r="H186" s="3"/>
      <c r="I186" s="3"/>
      <c r="J186" s="2"/>
    </row>
    <row r="187" spans="1:10" s="4" customFormat="1" ht="21.75">
      <c r="A187" s="3"/>
      <c r="B187" s="3"/>
      <c r="C187" s="3"/>
      <c r="D187" s="2"/>
      <c r="E187" s="2"/>
      <c r="F187" s="2"/>
      <c r="G187" s="2"/>
      <c r="H187" s="3"/>
      <c r="I187" s="3"/>
      <c r="J187" s="2"/>
    </row>
    <row r="188" spans="1:10" ht="21.75">
      <c r="A188" s="3"/>
      <c r="B188" s="3"/>
      <c r="C188" s="3"/>
      <c r="D188" s="2"/>
      <c r="E188" s="2"/>
      <c r="F188" s="2"/>
      <c r="G188" s="2"/>
      <c r="H188" s="3"/>
      <c r="I188" s="3"/>
      <c r="J188" s="2"/>
    </row>
    <row r="189" spans="1:10" ht="21.75">
      <c r="A189" s="3"/>
      <c r="B189" s="3"/>
      <c r="C189" s="3"/>
      <c r="D189" s="2"/>
      <c r="E189" s="2"/>
      <c r="F189" s="2"/>
      <c r="G189" s="2"/>
      <c r="H189" s="3"/>
      <c r="I189" s="3"/>
      <c r="J189" s="2"/>
    </row>
    <row r="190" spans="1:10" ht="21.75">
      <c r="A190" s="3"/>
      <c r="B190" s="3"/>
      <c r="C190" s="3"/>
      <c r="D190" s="2"/>
      <c r="E190" s="2"/>
      <c r="F190" s="2"/>
      <c r="G190" s="2"/>
      <c r="H190" s="3"/>
      <c r="I190" s="3"/>
      <c r="J190" s="2"/>
    </row>
    <row r="191" spans="1:10" ht="26.25">
      <c r="A191" s="279" t="s">
        <v>152</v>
      </c>
      <c r="B191" s="279"/>
      <c r="C191" s="279"/>
      <c r="D191" s="279"/>
      <c r="E191" s="279"/>
      <c r="F191" s="279"/>
      <c r="G191" s="279"/>
      <c r="H191" s="279"/>
      <c r="I191" s="279"/>
      <c r="J191" s="5" t="s">
        <v>1228</v>
      </c>
    </row>
    <row r="192" spans="1:10" ht="21.75">
      <c r="A192" s="260" t="s">
        <v>1251</v>
      </c>
      <c r="B192" s="260"/>
      <c r="C192" s="260"/>
      <c r="D192" s="260"/>
      <c r="E192" s="260"/>
      <c r="F192" s="260"/>
      <c r="G192" s="260"/>
      <c r="H192" s="260"/>
      <c r="I192" s="260"/>
      <c r="J192" s="260"/>
    </row>
    <row r="193" spans="1:10" ht="21.75">
      <c r="A193" s="260" t="s">
        <v>1339</v>
      </c>
      <c r="B193" s="260"/>
      <c r="C193" s="260"/>
      <c r="D193" s="260"/>
      <c r="E193" s="260"/>
      <c r="F193" s="260"/>
      <c r="G193" s="260"/>
      <c r="H193" s="260"/>
      <c r="I193" s="260"/>
      <c r="J193" s="260"/>
    </row>
    <row r="194" spans="1:10" ht="65.25">
      <c r="A194" s="107" t="s">
        <v>602</v>
      </c>
      <c r="B194" s="107" t="s">
        <v>250</v>
      </c>
      <c r="C194" s="81" t="s">
        <v>604</v>
      </c>
      <c r="D194" s="107" t="s">
        <v>605</v>
      </c>
      <c r="E194" s="81" t="s">
        <v>606</v>
      </c>
      <c r="F194" s="80" t="s">
        <v>251</v>
      </c>
      <c r="G194" s="81" t="s">
        <v>609</v>
      </c>
      <c r="H194" s="81" t="s">
        <v>1031</v>
      </c>
      <c r="I194" s="81" t="s">
        <v>153</v>
      </c>
      <c r="J194" s="80" t="s">
        <v>154</v>
      </c>
    </row>
    <row r="195" spans="1:10" ht="21.75">
      <c r="A195" s="2">
        <v>1</v>
      </c>
      <c r="B195" s="2" t="s">
        <v>923</v>
      </c>
      <c r="C195" s="12" t="s">
        <v>665</v>
      </c>
      <c r="D195" s="2"/>
      <c r="E195" s="2"/>
      <c r="F195" s="2"/>
      <c r="G195" s="47">
        <f>SUM(G196:G201)</f>
        <v>188900</v>
      </c>
      <c r="H195" s="3" t="s">
        <v>1072</v>
      </c>
      <c r="I195" s="3" t="s">
        <v>1073</v>
      </c>
      <c r="J195" s="2">
        <v>5</v>
      </c>
    </row>
    <row r="196" spans="1:10" ht="21.75">
      <c r="A196" s="37"/>
      <c r="B196" s="37"/>
      <c r="C196" s="41" t="s">
        <v>1340</v>
      </c>
      <c r="D196" s="14">
        <v>5</v>
      </c>
      <c r="E196" s="14" t="s">
        <v>613</v>
      </c>
      <c r="F196" s="25">
        <v>20000</v>
      </c>
      <c r="G196" s="26">
        <f>F196*D196</f>
        <v>100000</v>
      </c>
      <c r="H196" s="81" t="s">
        <v>1180</v>
      </c>
      <c r="I196" s="83" t="s">
        <v>1181</v>
      </c>
      <c r="J196" s="2">
        <v>5</v>
      </c>
    </row>
    <row r="197" spans="1:10" ht="21.75">
      <c r="A197" s="3"/>
      <c r="B197" s="3"/>
      <c r="C197" s="3" t="s">
        <v>1341</v>
      </c>
      <c r="D197" s="2">
        <v>1</v>
      </c>
      <c r="E197" s="2" t="s">
        <v>613</v>
      </c>
      <c r="F197" s="25">
        <v>8500</v>
      </c>
      <c r="G197" s="26">
        <f>F197</f>
        <v>8500</v>
      </c>
      <c r="H197" s="3"/>
      <c r="I197" s="3"/>
      <c r="J197" s="2"/>
    </row>
    <row r="198" spans="1:10" ht="21.75">
      <c r="A198" s="3"/>
      <c r="B198" s="3"/>
      <c r="C198" s="3" t="s">
        <v>1342</v>
      </c>
      <c r="D198" s="2">
        <v>5</v>
      </c>
      <c r="E198" s="2" t="s">
        <v>613</v>
      </c>
      <c r="F198" s="25">
        <v>5500</v>
      </c>
      <c r="G198" s="26">
        <f>F198*D198</f>
        <v>27500</v>
      </c>
      <c r="H198" s="3"/>
      <c r="I198" s="3"/>
      <c r="J198" s="2"/>
    </row>
    <row r="199" spans="1:10" ht="21.75">
      <c r="A199" s="3"/>
      <c r="B199" s="3"/>
      <c r="C199" s="3" t="s">
        <v>1343</v>
      </c>
      <c r="D199" s="2">
        <v>1</v>
      </c>
      <c r="E199" s="2" t="s">
        <v>641</v>
      </c>
      <c r="F199" s="25">
        <v>5500</v>
      </c>
      <c r="G199" s="26">
        <f>F199</f>
        <v>5500</v>
      </c>
      <c r="H199" s="3"/>
      <c r="I199" s="3"/>
      <c r="J199" s="2"/>
    </row>
    <row r="200" spans="1:10" ht="21.75">
      <c r="A200" s="3"/>
      <c r="B200" s="3"/>
      <c r="C200" s="3" t="s">
        <v>1344</v>
      </c>
      <c r="D200" s="2">
        <v>1</v>
      </c>
      <c r="E200" s="2" t="s">
        <v>613</v>
      </c>
      <c r="F200" s="25">
        <v>45000</v>
      </c>
      <c r="G200" s="26">
        <f>F200</f>
        <v>45000</v>
      </c>
      <c r="H200" s="3"/>
      <c r="I200" s="3"/>
      <c r="J200" s="2"/>
    </row>
    <row r="201" spans="1:10" ht="21.75">
      <c r="A201" s="3"/>
      <c r="B201" s="3"/>
      <c r="C201" s="3" t="s">
        <v>1345</v>
      </c>
      <c r="D201" s="2">
        <v>2</v>
      </c>
      <c r="E201" s="2" t="s">
        <v>662</v>
      </c>
      <c r="F201" s="25">
        <v>1200</v>
      </c>
      <c r="G201" s="26">
        <f>F201*D201</f>
        <v>2400</v>
      </c>
      <c r="H201" s="3"/>
      <c r="I201" s="3"/>
      <c r="J201" s="2"/>
    </row>
    <row r="202" spans="1:10" ht="21.75">
      <c r="A202" s="3"/>
      <c r="B202" s="3"/>
      <c r="C202" s="3"/>
      <c r="D202" s="2"/>
      <c r="E202" s="2"/>
      <c r="F202" s="2"/>
      <c r="G202" s="2"/>
      <c r="H202" s="3"/>
      <c r="I202" s="3"/>
      <c r="J202" s="2"/>
    </row>
    <row r="203" spans="1:10" ht="21.75">
      <c r="A203" s="2">
        <v>2</v>
      </c>
      <c r="B203" s="2" t="s">
        <v>924</v>
      </c>
      <c r="C203" s="3" t="s">
        <v>186</v>
      </c>
      <c r="D203" s="2">
        <v>1</v>
      </c>
      <c r="E203" s="2" t="s">
        <v>631</v>
      </c>
      <c r="F203" s="25">
        <v>85000</v>
      </c>
      <c r="G203" s="26">
        <f>F203</f>
        <v>85000</v>
      </c>
      <c r="H203" s="3"/>
      <c r="I203" s="3"/>
      <c r="J203" s="2"/>
    </row>
    <row r="204" spans="1:10" ht="21.75">
      <c r="A204" s="3"/>
      <c r="B204" s="3"/>
      <c r="C204" s="3"/>
      <c r="D204" s="2"/>
      <c r="E204" s="2"/>
      <c r="F204" s="2"/>
      <c r="G204" s="2"/>
      <c r="H204" s="3"/>
      <c r="I204" s="3"/>
      <c r="J204" s="2"/>
    </row>
    <row r="205" spans="1:10" ht="21.75">
      <c r="A205" s="3"/>
      <c r="B205" s="3"/>
      <c r="C205" s="3"/>
      <c r="D205" s="2"/>
      <c r="E205" s="2"/>
      <c r="F205" s="2"/>
      <c r="G205" s="2"/>
      <c r="H205" s="3"/>
      <c r="I205" s="3"/>
      <c r="J205" s="2"/>
    </row>
    <row r="206" spans="1:10" ht="21.75">
      <c r="A206" s="3"/>
      <c r="B206" s="3"/>
      <c r="C206" s="3"/>
      <c r="D206" s="2"/>
      <c r="E206" s="2"/>
      <c r="F206" s="2"/>
      <c r="G206" s="2"/>
      <c r="H206" s="3"/>
      <c r="I206" s="3"/>
      <c r="J206" s="2"/>
    </row>
    <row r="207" spans="1:10" ht="21.75">
      <c r="A207" s="3"/>
      <c r="B207" s="3"/>
      <c r="C207" s="3"/>
      <c r="D207" s="2"/>
      <c r="E207" s="2"/>
      <c r="F207" s="2"/>
      <c r="G207" s="2"/>
      <c r="H207" s="3"/>
      <c r="I207" s="3"/>
      <c r="J207" s="2"/>
    </row>
    <row r="208" spans="1:10" ht="21.75">
      <c r="A208" s="3"/>
      <c r="B208" s="3"/>
      <c r="C208" s="3"/>
      <c r="D208" s="2"/>
      <c r="E208" s="2"/>
      <c r="F208" s="2"/>
      <c r="G208" s="2"/>
      <c r="H208" s="3"/>
      <c r="I208" s="3"/>
      <c r="J208" s="2"/>
    </row>
    <row r="209" spans="1:10" ht="21.75">
      <c r="A209" s="3"/>
      <c r="B209" s="3"/>
      <c r="C209" s="3"/>
      <c r="D209" s="2"/>
      <c r="E209" s="2"/>
      <c r="F209" s="2"/>
      <c r="G209" s="2"/>
      <c r="H209" s="3"/>
      <c r="I209" s="3"/>
      <c r="J209" s="2"/>
    </row>
    <row r="210" spans="1:10" ht="21.75">
      <c r="A210" s="3"/>
      <c r="B210" s="3"/>
      <c r="C210" s="3"/>
      <c r="D210" s="2"/>
      <c r="E210" s="2"/>
      <c r="F210" s="2"/>
      <c r="G210" s="2"/>
      <c r="H210" s="3"/>
      <c r="I210" s="3"/>
      <c r="J210" s="2"/>
    </row>
    <row r="211" spans="1:10" ht="21.75">
      <c r="A211" s="3"/>
      <c r="B211" s="3"/>
      <c r="C211" s="3"/>
      <c r="D211" s="2"/>
      <c r="E211" s="2"/>
      <c r="F211" s="2"/>
      <c r="G211" s="2"/>
      <c r="H211" s="3"/>
      <c r="I211" s="3"/>
      <c r="J211" s="2"/>
    </row>
    <row r="212" spans="1:10" ht="26.25">
      <c r="A212" s="294" t="s">
        <v>152</v>
      </c>
      <c r="B212" s="294"/>
      <c r="C212" s="294"/>
      <c r="D212" s="294"/>
      <c r="E212" s="294"/>
      <c r="F212" s="294"/>
      <c r="G212" s="294"/>
      <c r="H212" s="294"/>
      <c r="I212" s="294"/>
      <c r="J212" s="5" t="s">
        <v>1229</v>
      </c>
    </row>
    <row r="213" spans="1:10" ht="21.75">
      <c r="A213" s="260" t="s">
        <v>1251</v>
      </c>
      <c r="B213" s="260"/>
      <c r="C213" s="260"/>
      <c r="D213" s="260"/>
      <c r="E213" s="260"/>
      <c r="F213" s="260"/>
      <c r="G213" s="260"/>
      <c r="H213" s="260"/>
      <c r="I213" s="260"/>
      <c r="J213" s="260"/>
    </row>
    <row r="214" spans="1:10" ht="21.75">
      <c r="A214" s="1" t="s">
        <v>1338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65.25">
      <c r="A215" s="107" t="s">
        <v>602</v>
      </c>
      <c r="B215" s="107" t="s">
        <v>250</v>
      </c>
      <c r="C215" s="81" t="s">
        <v>604</v>
      </c>
      <c r="D215" s="107" t="s">
        <v>605</v>
      </c>
      <c r="E215" s="81" t="s">
        <v>606</v>
      </c>
      <c r="F215" s="80" t="s">
        <v>251</v>
      </c>
      <c r="G215" s="81" t="s">
        <v>609</v>
      </c>
      <c r="H215" s="81" t="s">
        <v>1031</v>
      </c>
      <c r="I215" s="81" t="s">
        <v>153</v>
      </c>
      <c r="J215" s="80" t="s">
        <v>154</v>
      </c>
    </row>
    <row r="216" spans="1:10" ht="21.75">
      <c r="A216" s="2">
        <v>1</v>
      </c>
      <c r="B216" s="2" t="s">
        <v>1346</v>
      </c>
      <c r="C216" s="12" t="s">
        <v>666</v>
      </c>
      <c r="D216" s="2">
        <v>1</v>
      </c>
      <c r="E216" s="2" t="s">
        <v>613</v>
      </c>
      <c r="F216" s="2"/>
      <c r="G216" s="246">
        <f>SUM(G217:G244)</f>
        <v>1421700</v>
      </c>
      <c r="H216" s="3" t="s">
        <v>1074</v>
      </c>
      <c r="I216" s="3" t="s">
        <v>1075</v>
      </c>
      <c r="J216" s="2">
        <v>5</v>
      </c>
    </row>
    <row r="217" spans="1:10" ht="21.75">
      <c r="A217" s="3"/>
      <c r="B217" s="3"/>
      <c r="C217" s="12" t="s">
        <v>1347</v>
      </c>
      <c r="D217" s="2">
        <v>1</v>
      </c>
      <c r="E217" s="2" t="s">
        <v>631</v>
      </c>
      <c r="F217" s="24">
        <v>80000</v>
      </c>
      <c r="G217" s="24">
        <f>F217</f>
        <v>80000</v>
      </c>
      <c r="H217" s="3" t="s">
        <v>1076</v>
      </c>
      <c r="I217" s="3" t="s">
        <v>1077</v>
      </c>
      <c r="J217" s="2">
        <v>5</v>
      </c>
    </row>
    <row r="218" spans="1:10" ht="21.75">
      <c r="A218" s="3"/>
      <c r="B218" s="3"/>
      <c r="C218" s="12" t="s">
        <v>1348</v>
      </c>
      <c r="D218" s="2">
        <v>1</v>
      </c>
      <c r="E218" s="2" t="s">
        <v>631</v>
      </c>
      <c r="F218" s="24">
        <v>3000</v>
      </c>
      <c r="G218" s="24">
        <f aca="true" t="shared" si="4" ref="G218:G231">F218</f>
        <v>3000</v>
      </c>
      <c r="H218" s="3" t="s">
        <v>1080</v>
      </c>
      <c r="I218" s="3" t="s">
        <v>1081</v>
      </c>
      <c r="J218" s="2">
        <v>5</v>
      </c>
    </row>
    <row r="219" spans="1:10" ht="21.75">
      <c r="A219" s="3"/>
      <c r="B219" s="3"/>
      <c r="C219" s="12" t="s">
        <v>1349</v>
      </c>
      <c r="D219" s="2">
        <v>1</v>
      </c>
      <c r="E219" s="2" t="s">
        <v>613</v>
      </c>
      <c r="F219" s="24">
        <v>8500</v>
      </c>
      <c r="G219" s="24">
        <f t="shared" si="4"/>
        <v>8500</v>
      </c>
      <c r="H219" s="3" t="s">
        <v>1064</v>
      </c>
      <c r="I219" s="3" t="s">
        <v>1065</v>
      </c>
      <c r="J219" s="2">
        <v>4</v>
      </c>
    </row>
    <row r="220" spans="1:10" ht="21.75">
      <c r="A220" s="3"/>
      <c r="B220" s="3"/>
      <c r="C220" s="12" t="s">
        <v>158</v>
      </c>
      <c r="D220" s="2">
        <v>1</v>
      </c>
      <c r="E220" s="2" t="s">
        <v>613</v>
      </c>
      <c r="F220" s="24">
        <v>65000</v>
      </c>
      <c r="G220" s="24">
        <f>F220*D220</f>
        <v>65000</v>
      </c>
      <c r="H220" s="3"/>
      <c r="I220" s="3"/>
      <c r="J220" s="2"/>
    </row>
    <row r="221" spans="1:10" ht="21.75">
      <c r="A221" s="3"/>
      <c r="B221" s="3"/>
      <c r="C221" s="12" t="s">
        <v>159</v>
      </c>
      <c r="D221" s="2">
        <v>1</v>
      </c>
      <c r="E221" s="2" t="s">
        <v>641</v>
      </c>
      <c r="F221" s="24">
        <v>160000</v>
      </c>
      <c r="G221" s="24">
        <f t="shared" si="4"/>
        <v>160000</v>
      </c>
      <c r="H221" s="3"/>
      <c r="I221" s="3"/>
      <c r="J221" s="2"/>
    </row>
    <row r="222" spans="1:10" ht="21.75">
      <c r="A222" s="3"/>
      <c r="B222" s="3"/>
      <c r="C222" s="12" t="s">
        <v>160</v>
      </c>
      <c r="D222" s="2">
        <v>1</v>
      </c>
      <c r="E222" s="2" t="s">
        <v>631</v>
      </c>
      <c r="F222" s="24">
        <v>55000</v>
      </c>
      <c r="G222" s="24">
        <f t="shared" si="4"/>
        <v>55000</v>
      </c>
      <c r="H222" s="3"/>
      <c r="I222" s="3"/>
      <c r="J222" s="2"/>
    </row>
    <row r="223" spans="1:10" ht="21.75">
      <c r="A223" s="3"/>
      <c r="B223" s="3"/>
      <c r="C223" s="12" t="s">
        <v>161</v>
      </c>
      <c r="D223" s="2">
        <v>1</v>
      </c>
      <c r="E223" s="2" t="s">
        <v>631</v>
      </c>
      <c r="F223" s="24">
        <v>95000</v>
      </c>
      <c r="G223" s="24">
        <f t="shared" si="4"/>
        <v>95000</v>
      </c>
      <c r="H223" s="3"/>
      <c r="I223" s="3"/>
      <c r="J223" s="2"/>
    </row>
    <row r="224" spans="1:10" ht="21.75">
      <c r="A224" s="3"/>
      <c r="B224" s="3"/>
      <c r="C224" s="12" t="s">
        <v>1350</v>
      </c>
      <c r="D224" s="2">
        <v>1</v>
      </c>
      <c r="E224" s="2" t="s">
        <v>631</v>
      </c>
      <c r="F224" s="24">
        <v>108000</v>
      </c>
      <c r="G224" s="24">
        <f t="shared" si="4"/>
        <v>108000</v>
      </c>
      <c r="H224" s="3"/>
      <c r="I224" s="3"/>
      <c r="J224" s="2"/>
    </row>
    <row r="225" spans="1:10" ht="21.75">
      <c r="A225" s="3"/>
      <c r="B225" s="3"/>
      <c r="C225" s="12" t="s">
        <v>1351</v>
      </c>
      <c r="D225" s="2">
        <v>1</v>
      </c>
      <c r="E225" s="2" t="s">
        <v>631</v>
      </c>
      <c r="F225" s="24">
        <v>17700</v>
      </c>
      <c r="G225" s="24">
        <f t="shared" si="4"/>
        <v>17700</v>
      </c>
      <c r="H225" s="3"/>
      <c r="I225" s="3"/>
      <c r="J225" s="2"/>
    </row>
    <row r="226" spans="1:10" ht="21.75">
      <c r="A226" s="3"/>
      <c r="B226" s="3"/>
      <c r="C226" s="12" t="s">
        <v>1352</v>
      </c>
      <c r="D226" s="2">
        <v>1</v>
      </c>
      <c r="E226" s="2" t="s">
        <v>631</v>
      </c>
      <c r="F226" s="24">
        <v>267500</v>
      </c>
      <c r="G226" s="24">
        <f t="shared" si="4"/>
        <v>267500</v>
      </c>
      <c r="H226" s="3"/>
      <c r="I226" s="3"/>
      <c r="J226" s="2"/>
    </row>
    <row r="227" spans="1:10" ht="21.75">
      <c r="A227" s="3"/>
      <c r="B227" s="3"/>
      <c r="C227" s="12" t="s">
        <v>1353</v>
      </c>
      <c r="D227" s="2">
        <v>1</v>
      </c>
      <c r="E227" s="2" t="s">
        <v>631</v>
      </c>
      <c r="F227" s="24">
        <v>59000</v>
      </c>
      <c r="G227" s="24">
        <f t="shared" si="4"/>
        <v>59000</v>
      </c>
      <c r="H227" s="3"/>
      <c r="I227" s="3"/>
      <c r="J227" s="2"/>
    </row>
    <row r="228" spans="1:10" ht="21.75">
      <c r="A228" s="3"/>
      <c r="B228" s="3"/>
      <c r="C228" s="12" t="s">
        <v>1354</v>
      </c>
      <c r="D228" s="2">
        <v>1</v>
      </c>
      <c r="E228" s="2" t="s">
        <v>631</v>
      </c>
      <c r="F228" s="24">
        <v>20000</v>
      </c>
      <c r="G228" s="24">
        <f t="shared" si="4"/>
        <v>20000</v>
      </c>
      <c r="H228" s="3"/>
      <c r="I228" s="3"/>
      <c r="J228" s="2"/>
    </row>
    <row r="229" spans="1:10" ht="21.75">
      <c r="A229" s="3"/>
      <c r="B229" s="3"/>
      <c r="C229" s="12" t="s">
        <v>1355</v>
      </c>
      <c r="D229" s="2">
        <v>1</v>
      </c>
      <c r="E229" s="2" t="s">
        <v>631</v>
      </c>
      <c r="F229" s="24">
        <v>8000</v>
      </c>
      <c r="G229" s="24">
        <f t="shared" si="4"/>
        <v>8000</v>
      </c>
      <c r="H229" s="3"/>
      <c r="I229" s="3"/>
      <c r="J229" s="2"/>
    </row>
    <row r="230" spans="1:10" ht="21.75">
      <c r="A230" s="3"/>
      <c r="B230" s="3"/>
      <c r="C230" s="12" t="s">
        <v>1356</v>
      </c>
      <c r="D230" s="2">
        <v>1</v>
      </c>
      <c r="E230" s="2" t="s">
        <v>631</v>
      </c>
      <c r="F230" s="24">
        <v>20000</v>
      </c>
      <c r="G230" s="24">
        <f t="shared" si="4"/>
        <v>20000</v>
      </c>
      <c r="H230" s="3"/>
      <c r="I230" s="3"/>
      <c r="J230" s="2"/>
    </row>
    <row r="231" spans="1:10" ht="21.75">
      <c r="A231" s="3"/>
      <c r="B231" s="3"/>
      <c r="C231" s="12" t="s">
        <v>1357</v>
      </c>
      <c r="D231" s="2">
        <v>1</v>
      </c>
      <c r="E231" s="2" t="s">
        <v>631</v>
      </c>
      <c r="F231" s="24">
        <v>25000</v>
      </c>
      <c r="G231" s="24">
        <f t="shared" si="4"/>
        <v>25000</v>
      </c>
      <c r="H231" s="3"/>
      <c r="I231" s="3"/>
      <c r="J231" s="2"/>
    </row>
    <row r="232" spans="1:10" ht="21.75">
      <c r="A232" s="3"/>
      <c r="B232" s="3"/>
      <c r="C232" s="12" t="s">
        <v>1358</v>
      </c>
      <c r="D232" s="2">
        <v>1</v>
      </c>
      <c r="E232" s="2" t="s">
        <v>613</v>
      </c>
      <c r="F232" s="24">
        <v>20000</v>
      </c>
      <c r="G232" s="24">
        <f>F232</f>
        <v>20000</v>
      </c>
      <c r="H232" s="3"/>
      <c r="I232" s="3"/>
      <c r="J232" s="2"/>
    </row>
    <row r="233" spans="1:10" ht="26.25">
      <c r="A233" s="279"/>
      <c r="B233" s="279"/>
      <c r="C233" s="279"/>
      <c r="D233" s="279"/>
      <c r="E233" s="279"/>
      <c r="F233" s="279"/>
      <c r="G233" s="279"/>
      <c r="H233" s="279"/>
      <c r="I233" s="279"/>
      <c r="J233" s="5" t="s">
        <v>1230</v>
      </c>
    </row>
    <row r="234" spans="1:10" ht="65.25">
      <c r="A234" s="107" t="s">
        <v>602</v>
      </c>
      <c r="B234" s="107" t="s">
        <v>250</v>
      </c>
      <c r="C234" s="81" t="s">
        <v>604</v>
      </c>
      <c r="D234" s="107" t="s">
        <v>605</v>
      </c>
      <c r="E234" s="81" t="s">
        <v>606</v>
      </c>
      <c r="F234" s="80" t="s">
        <v>251</v>
      </c>
      <c r="G234" s="81" t="s">
        <v>609</v>
      </c>
      <c r="H234" s="81" t="s">
        <v>1031</v>
      </c>
      <c r="I234" s="81" t="s">
        <v>153</v>
      </c>
      <c r="J234" s="80" t="s">
        <v>154</v>
      </c>
    </row>
    <row r="235" spans="1:10" ht="21.75">
      <c r="A235" s="2"/>
      <c r="B235" s="2"/>
      <c r="C235" s="12" t="s">
        <v>1359</v>
      </c>
      <c r="D235" s="2">
        <v>5</v>
      </c>
      <c r="E235" s="2" t="s">
        <v>613</v>
      </c>
      <c r="F235" s="24">
        <v>12000</v>
      </c>
      <c r="G235" s="24">
        <f>F235*D235</f>
        <v>60000</v>
      </c>
      <c r="H235" s="2"/>
      <c r="I235" s="2"/>
      <c r="J235" s="2"/>
    </row>
    <row r="236" spans="1:10" ht="21.75">
      <c r="A236" s="2"/>
      <c r="B236" s="2"/>
      <c r="C236" s="12" t="s">
        <v>1360</v>
      </c>
      <c r="D236" s="2">
        <v>5</v>
      </c>
      <c r="E236" s="2" t="s">
        <v>613</v>
      </c>
      <c r="F236" s="24">
        <v>20000</v>
      </c>
      <c r="G236" s="24">
        <f>F236*D236</f>
        <v>100000</v>
      </c>
      <c r="H236" s="2"/>
      <c r="I236" s="2"/>
      <c r="J236" s="2"/>
    </row>
    <row r="237" spans="1:10" ht="21.75">
      <c r="A237" s="3"/>
      <c r="B237" s="3"/>
      <c r="C237" s="12" t="s">
        <v>1361</v>
      </c>
      <c r="D237" s="2">
        <v>3</v>
      </c>
      <c r="E237" s="2" t="s">
        <v>643</v>
      </c>
      <c r="F237" s="24">
        <v>6000</v>
      </c>
      <c r="G237" s="24">
        <f>F237*D237</f>
        <v>18000</v>
      </c>
      <c r="H237" s="3"/>
      <c r="I237" s="3"/>
      <c r="J237" s="2"/>
    </row>
    <row r="238" spans="1:10" ht="21.75">
      <c r="A238" s="3"/>
      <c r="B238" s="3"/>
      <c r="C238" s="12" t="s">
        <v>1362</v>
      </c>
      <c r="D238" s="2">
        <v>2</v>
      </c>
      <c r="E238" s="2" t="s">
        <v>613</v>
      </c>
      <c r="F238" s="24">
        <v>10000</v>
      </c>
      <c r="G238" s="24">
        <f>F238*D238</f>
        <v>20000</v>
      </c>
      <c r="H238" s="3"/>
      <c r="I238" s="3"/>
      <c r="J238" s="2"/>
    </row>
    <row r="239" spans="1:10" ht="21.75">
      <c r="A239" s="3"/>
      <c r="B239" s="3"/>
      <c r="C239" s="12" t="s">
        <v>1363</v>
      </c>
      <c r="D239" s="2">
        <v>1</v>
      </c>
      <c r="E239" s="2" t="s">
        <v>643</v>
      </c>
      <c r="F239" s="24">
        <v>40000</v>
      </c>
      <c r="G239" s="24">
        <f>F239</f>
        <v>40000</v>
      </c>
      <c r="H239" s="3"/>
      <c r="I239" s="3"/>
      <c r="J239" s="2"/>
    </row>
    <row r="240" spans="1:10" ht="21.75">
      <c r="A240" s="3"/>
      <c r="B240" s="3"/>
      <c r="C240" s="12" t="s">
        <v>1364</v>
      </c>
      <c r="D240" s="2">
        <v>2</v>
      </c>
      <c r="E240" s="2" t="s">
        <v>613</v>
      </c>
      <c r="F240" s="24">
        <v>8500</v>
      </c>
      <c r="G240" s="24">
        <f>F240*2</f>
        <v>17000</v>
      </c>
      <c r="H240" s="3"/>
      <c r="I240" s="3"/>
      <c r="J240" s="2"/>
    </row>
    <row r="241" spans="1:10" ht="21.75">
      <c r="A241" s="3"/>
      <c r="B241" s="3"/>
      <c r="C241" s="12" t="s">
        <v>0</v>
      </c>
      <c r="D241" s="2">
        <v>1</v>
      </c>
      <c r="E241" s="2" t="s">
        <v>631</v>
      </c>
      <c r="F241" s="24">
        <v>20000</v>
      </c>
      <c r="G241" s="24">
        <v>20000</v>
      </c>
      <c r="H241" s="3"/>
      <c r="I241" s="3"/>
      <c r="J241" s="2"/>
    </row>
    <row r="242" spans="1:10" ht="21.75">
      <c r="A242" s="3"/>
      <c r="B242" s="3"/>
      <c r="C242" s="12" t="s">
        <v>1</v>
      </c>
      <c r="D242" s="2">
        <v>1</v>
      </c>
      <c r="E242" s="2" t="s">
        <v>631</v>
      </c>
      <c r="F242" s="24">
        <v>30000</v>
      </c>
      <c r="G242" s="24">
        <f>F242</f>
        <v>30000</v>
      </c>
      <c r="H242" s="3"/>
      <c r="I242" s="3"/>
      <c r="J242" s="2"/>
    </row>
    <row r="243" spans="1:10" ht="21.75">
      <c r="A243" s="3"/>
      <c r="B243" s="3"/>
      <c r="C243" s="12" t="s">
        <v>2</v>
      </c>
      <c r="D243" s="2">
        <v>1</v>
      </c>
      <c r="E243" s="2" t="s">
        <v>631</v>
      </c>
      <c r="F243" s="24">
        <v>85000</v>
      </c>
      <c r="G243" s="24">
        <f>F243</f>
        <v>85000</v>
      </c>
      <c r="H243" s="3"/>
      <c r="I243" s="3"/>
      <c r="J243" s="2"/>
    </row>
    <row r="244" spans="1:10" ht="21.75">
      <c r="A244" s="3"/>
      <c r="B244" s="3"/>
      <c r="C244" s="12" t="s">
        <v>3</v>
      </c>
      <c r="D244" s="2">
        <v>2</v>
      </c>
      <c r="E244" s="2" t="s">
        <v>643</v>
      </c>
      <c r="F244" s="24">
        <v>10000</v>
      </c>
      <c r="G244" s="24">
        <f>F244*D244</f>
        <v>20000</v>
      </c>
      <c r="H244" s="3"/>
      <c r="I244" s="3"/>
      <c r="J244" s="2"/>
    </row>
    <row r="245" spans="1:10" ht="21.75">
      <c r="A245" s="3"/>
      <c r="B245" s="3"/>
      <c r="C245" s="8"/>
      <c r="D245" s="2"/>
      <c r="E245" s="2"/>
      <c r="F245" s="2"/>
      <c r="G245" s="2"/>
      <c r="H245" s="3"/>
      <c r="I245" s="3"/>
      <c r="J245" s="2"/>
    </row>
    <row r="246" spans="1:10" ht="21.75">
      <c r="A246" s="2">
        <v>2</v>
      </c>
      <c r="B246" s="2" t="s">
        <v>925</v>
      </c>
      <c r="C246" s="3" t="s">
        <v>198</v>
      </c>
      <c r="D246" s="2">
        <v>1</v>
      </c>
      <c r="E246" s="2" t="s">
        <v>631</v>
      </c>
      <c r="F246" s="24">
        <v>85000</v>
      </c>
      <c r="G246" s="24">
        <f>F246</f>
        <v>85000</v>
      </c>
      <c r="H246" s="3"/>
      <c r="I246" s="3"/>
      <c r="J246" s="2"/>
    </row>
    <row r="247" spans="1:10" ht="21.75">
      <c r="A247" s="2">
        <v>3</v>
      </c>
      <c r="B247" s="2" t="s">
        <v>926</v>
      </c>
      <c r="C247" s="12" t="s">
        <v>208</v>
      </c>
      <c r="D247" s="2">
        <v>1</v>
      </c>
      <c r="E247" s="2" t="s">
        <v>631</v>
      </c>
      <c r="F247" s="24">
        <v>200000</v>
      </c>
      <c r="G247" s="24">
        <f>F247</f>
        <v>200000</v>
      </c>
      <c r="H247" s="3"/>
      <c r="I247" s="3"/>
      <c r="J247" s="2"/>
    </row>
    <row r="248" spans="1:10" ht="21.75">
      <c r="A248" s="3"/>
      <c r="B248" s="3"/>
      <c r="C248" s="8"/>
      <c r="D248" s="2"/>
      <c r="E248" s="2"/>
      <c r="F248" s="2"/>
      <c r="G248" s="2"/>
      <c r="H248" s="3"/>
      <c r="I248" s="3"/>
      <c r="J248" s="2"/>
    </row>
    <row r="249" spans="1:10" ht="21.75">
      <c r="A249" s="3"/>
      <c r="B249" s="3"/>
      <c r="C249" s="8"/>
      <c r="D249" s="2"/>
      <c r="E249" s="2"/>
      <c r="F249" s="2"/>
      <c r="G249" s="2"/>
      <c r="H249" s="3"/>
      <c r="I249" s="3"/>
      <c r="J249" s="2"/>
    </row>
    <row r="250" spans="1:10" ht="21.75">
      <c r="A250" s="3"/>
      <c r="B250" s="3"/>
      <c r="C250" s="8"/>
      <c r="D250" s="2"/>
      <c r="E250" s="2"/>
      <c r="F250" s="2"/>
      <c r="G250" s="2"/>
      <c r="H250" s="3"/>
      <c r="I250" s="3"/>
      <c r="J250" s="2"/>
    </row>
    <row r="251" spans="1:10" ht="21.75">
      <c r="A251" s="3"/>
      <c r="B251" s="3"/>
      <c r="C251" s="8"/>
      <c r="D251" s="2"/>
      <c r="E251" s="2"/>
      <c r="F251" s="2"/>
      <c r="G251" s="2"/>
      <c r="H251" s="3"/>
      <c r="I251" s="3"/>
      <c r="J251" s="2"/>
    </row>
    <row r="252" spans="1:10" ht="21.75">
      <c r="A252" s="3"/>
      <c r="B252" s="3"/>
      <c r="C252" s="8"/>
      <c r="D252" s="2"/>
      <c r="E252" s="2"/>
      <c r="F252" s="2"/>
      <c r="G252" s="2"/>
      <c r="H252" s="3"/>
      <c r="I252" s="3"/>
      <c r="J252" s="2"/>
    </row>
    <row r="253" spans="1:10" ht="21.75">
      <c r="A253" s="3"/>
      <c r="B253" s="3"/>
      <c r="C253" s="8"/>
      <c r="D253" s="2"/>
      <c r="E253" s="2"/>
      <c r="F253" s="2"/>
      <c r="G253" s="2"/>
      <c r="H253" s="3"/>
      <c r="I253" s="3"/>
      <c r="J253" s="2"/>
    </row>
    <row r="254" spans="1:10" ht="26.25">
      <c r="A254" s="294" t="s">
        <v>152</v>
      </c>
      <c r="B254" s="294"/>
      <c r="C254" s="294"/>
      <c r="D254" s="294"/>
      <c r="E254" s="294"/>
      <c r="F254" s="294"/>
      <c r="G254" s="294"/>
      <c r="H254" s="294"/>
      <c r="I254" s="294"/>
      <c r="J254" s="5" t="s">
        <v>1231</v>
      </c>
    </row>
    <row r="255" spans="1:10" ht="21.75">
      <c r="A255" s="260" t="s">
        <v>1251</v>
      </c>
      <c r="B255" s="260"/>
      <c r="C255" s="260"/>
      <c r="D255" s="260"/>
      <c r="E255" s="260"/>
      <c r="F255" s="260"/>
      <c r="G255" s="260"/>
      <c r="H255" s="260"/>
      <c r="I255" s="260"/>
      <c r="J255" s="260"/>
    </row>
    <row r="256" spans="1:10" ht="21.75">
      <c r="A256" s="1" t="s">
        <v>4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65.25">
      <c r="A257" s="107" t="s">
        <v>602</v>
      </c>
      <c r="B257" s="107" t="s">
        <v>250</v>
      </c>
      <c r="C257" s="81" t="s">
        <v>604</v>
      </c>
      <c r="D257" s="107" t="s">
        <v>605</v>
      </c>
      <c r="E257" s="81" t="s">
        <v>606</v>
      </c>
      <c r="F257" s="80" t="s">
        <v>251</v>
      </c>
      <c r="G257" s="81" t="s">
        <v>609</v>
      </c>
      <c r="H257" s="81" t="s">
        <v>1031</v>
      </c>
      <c r="I257" s="81" t="s">
        <v>153</v>
      </c>
      <c r="J257" s="80" t="s">
        <v>154</v>
      </c>
    </row>
    <row r="258" spans="1:10" ht="21.75">
      <c r="A258" s="2">
        <v>1</v>
      </c>
      <c r="B258" s="2" t="s">
        <v>927</v>
      </c>
      <c r="C258" s="12" t="s">
        <v>668</v>
      </c>
      <c r="D258" s="2">
        <v>1</v>
      </c>
      <c r="E258" s="2" t="s">
        <v>613</v>
      </c>
      <c r="F258" s="2"/>
      <c r="G258" s="246">
        <f>SUM(G259:G267)</f>
        <v>202500</v>
      </c>
      <c r="H258" s="3" t="s">
        <v>1078</v>
      </c>
      <c r="I258" s="3" t="s">
        <v>1079</v>
      </c>
      <c r="J258" s="2">
        <v>5</v>
      </c>
    </row>
    <row r="259" spans="1:10" ht="21.75">
      <c r="A259" s="3"/>
      <c r="B259" s="3"/>
      <c r="C259" s="12" t="s">
        <v>5</v>
      </c>
      <c r="D259" s="2">
        <v>1</v>
      </c>
      <c r="E259" s="2" t="s">
        <v>631</v>
      </c>
      <c r="F259" s="24">
        <v>25000</v>
      </c>
      <c r="G259" s="24">
        <f>F259</f>
        <v>25000</v>
      </c>
      <c r="H259" s="3" t="s">
        <v>1064</v>
      </c>
      <c r="I259" s="3" t="s">
        <v>1065</v>
      </c>
      <c r="J259" s="2">
        <v>4</v>
      </c>
    </row>
    <row r="260" spans="1:10" ht="21.75">
      <c r="A260" s="3"/>
      <c r="B260" s="3"/>
      <c r="C260" s="12" t="s">
        <v>6</v>
      </c>
      <c r="D260" s="2">
        <v>5</v>
      </c>
      <c r="E260" s="2" t="s">
        <v>667</v>
      </c>
      <c r="F260" s="24">
        <v>2500</v>
      </c>
      <c r="G260" s="24">
        <f>F260*D260</f>
        <v>12500</v>
      </c>
      <c r="H260" s="3"/>
      <c r="I260" s="3"/>
      <c r="J260" s="2"/>
    </row>
    <row r="261" spans="1:10" ht="21.75">
      <c r="A261" s="3"/>
      <c r="B261" s="3"/>
      <c r="C261" s="12" t="s">
        <v>7</v>
      </c>
      <c r="D261" s="2">
        <v>5</v>
      </c>
      <c r="E261" s="2" t="s">
        <v>667</v>
      </c>
      <c r="F261" s="24">
        <v>3500</v>
      </c>
      <c r="G261" s="24">
        <f>F261*D261</f>
        <v>17500</v>
      </c>
      <c r="H261" s="3"/>
      <c r="I261" s="3"/>
      <c r="J261" s="2"/>
    </row>
    <row r="262" spans="1:10" ht="21.75">
      <c r="A262" s="3"/>
      <c r="B262" s="3"/>
      <c r="C262" s="12" t="s">
        <v>8</v>
      </c>
      <c r="D262" s="2">
        <v>5</v>
      </c>
      <c r="E262" s="2" t="s">
        <v>667</v>
      </c>
      <c r="F262" s="24">
        <v>4500</v>
      </c>
      <c r="G262" s="24">
        <f>F262*D262</f>
        <v>22500</v>
      </c>
      <c r="H262" s="3"/>
      <c r="I262" s="3"/>
      <c r="J262" s="2"/>
    </row>
    <row r="263" spans="1:10" ht="21.75">
      <c r="A263" s="3"/>
      <c r="B263" s="3"/>
      <c r="C263" s="12" t="s">
        <v>9</v>
      </c>
      <c r="D263" s="2">
        <v>1</v>
      </c>
      <c r="E263" s="2" t="s">
        <v>613</v>
      </c>
      <c r="F263" s="24">
        <v>25000</v>
      </c>
      <c r="G263" s="24">
        <f>F263</f>
        <v>25000</v>
      </c>
      <c r="H263" s="3"/>
      <c r="I263" s="3"/>
      <c r="J263" s="2"/>
    </row>
    <row r="264" spans="1:10" ht="21.75">
      <c r="A264" s="3"/>
      <c r="B264" s="3"/>
      <c r="C264" s="12" t="s">
        <v>10</v>
      </c>
      <c r="D264" s="2">
        <v>1</v>
      </c>
      <c r="E264" s="2" t="s">
        <v>613</v>
      </c>
      <c r="F264" s="24">
        <v>50000</v>
      </c>
      <c r="G264" s="24">
        <f>F264</f>
        <v>50000</v>
      </c>
      <c r="H264" s="3"/>
      <c r="I264" s="3"/>
      <c r="J264" s="2"/>
    </row>
    <row r="265" spans="1:10" ht="21.75">
      <c r="A265" s="3"/>
      <c r="B265" s="3"/>
      <c r="C265" s="12" t="s">
        <v>11</v>
      </c>
      <c r="D265" s="2">
        <v>1</v>
      </c>
      <c r="E265" s="2" t="s">
        <v>613</v>
      </c>
      <c r="F265" s="24">
        <v>5500</v>
      </c>
      <c r="G265" s="24">
        <f>F265</f>
        <v>5500</v>
      </c>
      <c r="H265" s="3"/>
      <c r="I265" s="3"/>
      <c r="J265" s="2"/>
    </row>
    <row r="266" spans="1:10" ht="21.75">
      <c r="A266" s="3"/>
      <c r="B266" s="3"/>
      <c r="C266" s="12" t="s">
        <v>12</v>
      </c>
      <c r="D266" s="2">
        <v>1</v>
      </c>
      <c r="E266" s="2" t="s">
        <v>643</v>
      </c>
      <c r="F266" s="24">
        <v>40000</v>
      </c>
      <c r="G266" s="24">
        <f>F266</f>
        <v>40000</v>
      </c>
      <c r="H266" s="3"/>
      <c r="I266" s="3"/>
      <c r="J266" s="2"/>
    </row>
    <row r="267" spans="1:10" ht="21.75">
      <c r="A267" s="3"/>
      <c r="B267" s="3"/>
      <c r="C267" s="12" t="s">
        <v>13</v>
      </c>
      <c r="D267" s="2">
        <v>1</v>
      </c>
      <c r="E267" s="2" t="s">
        <v>631</v>
      </c>
      <c r="F267" s="24">
        <v>4500</v>
      </c>
      <c r="G267" s="24">
        <f>F267</f>
        <v>4500</v>
      </c>
      <c r="H267" s="3"/>
      <c r="I267" s="3"/>
      <c r="J267" s="2"/>
    </row>
    <row r="268" spans="1:10" ht="21.75">
      <c r="A268" s="3"/>
      <c r="B268" s="3"/>
      <c r="C268" s="12"/>
      <c r="D268" s="2"/>
      <c r="E268" s="2"/>
      <c r="F268" s="2"/>
      <c r="G268" s="2"/>
      <c r="H268" s="3"/>
      <c r="I268" s="3"/>
      <c r="J268" s="2"/>
    </row>
    <row r="269" spans="1:10" ht="21.75">
      <c r="A269" s="2">
        <v>2</v>
      </c>
      <c r="B269" s="2" t="s">
        <v>928</v>
      </c>
      <c r="C269" s="12" t="s">
        <v>976</v>
      </c>
      <c r="D269" s="2">
        <v>2</v>
      </c>
      <c r="E269" s="2" t="s">
        <v>631</v>
      </c>
      <c r="F269" s="24">
        <v>40000</v>
      </c>
      <c r="G269" s="24">
        <v>80000</v>
      </c>
      <c r="H269" s="3"/>
      <c r="I269" s="3"/>
      <c r="J269" s="2"/>
    </row>
    <row r="270" spans="1:10" ht="21.75">
      <c r="A270" s="2">
        <v>3</v>
      </c>
      <c r="B270" s="2" t="s">
        <v>929</v>
      </c>
      <c r="C270" s="12" t="s">
        <v>226</v>
      </c>
      <c r="D270" s="2">
        <v>1</v>
      </c>
      <c r="E270" s="2" t="s">
        <v>631</v>
      </c>
      <c r="F270" s="24">
        <v>15000</v>
      </c>
      <c r="G270" s="24">
        <f>F270</f>
        <v>15000</v>
      </c>
      <c r="H270" s="3"/>
      <c r="I270" s="3"/>
      <c r="J270" s="2"/>
    </row>
    <row r="271" spans="1:10" ht="21.75">
      <c r="A271" s="2">
        <v>4</v>
      </c>
      <c r="B271" s="2" t="s">
        <v>930</v>
      </c>
      <c r="C271" s="12" t="s">
        <v>217</v>
      </c>
      <c r="D271" s="2">
        <v>1</v>
      </c>
      <c r="E271" s="2" t="s">
        <v>613</v>
      </c>
      <c r="F271" s="24">
        <v>85000</v>
      </c>
      <c r="G271" s="24">
        <f>F271</f>
        <v>85000</v>
      </c>
      <c r="H271" s="3"/>
      <c r="I271" s="3"/>
      <c r="J271" s="2"/>
    </row>
    <row r="272" spans="1:10" ht="21.75">
      <c r="A272" s="2">
        <v>5</v>
      </c>
      <c r="B272" s="2" t="s">
        <v>931</v>
      </c>
      <c r="C272" s="12" t="s">
        <v>225</v>
      </c>
      <c r="D272" s="2">
        <v>1</v>
      </c>
      <c r="E272" s="2" t="s">
        <v>613</v>
      </c>
      <c r="F272" s="24">
        <v>250000</v>
      </c>
      <c r="G272" s="24">
        <f>F272</f>
        <v>250000</v>
      </c>
      <c r="H272" s="3"/>
      <c r="I272" s="3"/>
      <c r="J272" s="2"/>
    </row>
    <row r="273" spans="1:10" ht="21.75">
      <c r="A273" s="2"/>
      <c r="B273" s="2"/>
      <c r="C273" s="12"/>
      <c r="D273" s="2"/>
      <c r="E273" s="2"/>
      <c r="F273" s="2"/>
      <c r="G273" s="2"/>
      <c r="H273" s="3"/>
      <c r="I273" s="3"/>
      <c r="J273" s="2"/>
    </row>
    <row r="274" spans="1:10" ht="21.75">
      <c r="A274" s="2"/>
      <c r="B274" s="2"/>
      <c r="C274" s="12"/>
      <c r="D274" s="2"/>
      <c r="E274" s="2"/>
      <c r="F274" s="2"/>
      <c r="G274" s="2"/>
      <c r="H274" s="3"/>
      <c r="I274" s="3"/>
      <c r="J274" s="2"/>
    </row>
    <row r="275" spans="1:10" ht="26.25">
      <c r="A275" s="294" t="s">
        <v>152</v>
      </c>
      <c r="B275" s="294"/>
      <c r="C275" s="294"/>
      <c r="D275" s="294"/>
      <c r="E275" s="294"/>
      <c r="F275" s="294"/>
      <c r="G275" s="294"/>
      <c r="H275" s="294"/>
      <c r="I275" s="294"/>
      <c r="J275" s="5" t="s">
        <v>1232</v>
      </c>
    </row>
    <row r="276" spans="1:10" ht="21.75">
      <c r="A276" s="260" t="s">
        <v>1251</v>
      </c>
      <c r="B276" s="260"/>
      <c r="C276" s="260"/>
      <c r="D276" s="260"/>
      <c r="E276" s="260"/>
      <c r="F276" s="260"/>
      <c r="G276" s="260"/>
      <c r="H276" s="260"/>
      <c r="I276" s="260"/>
      <c r="J276" s="260"/>
    </row>
    <row r="277" spans="1:10" ht="21.75">
      <c r="A277" s="1" t="s">
        <v>14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65.25">
      <c r="A278" s="107" t="s">
        <v>602</v>
      </c>
      <c r="B278" s="107" t="s">
        <v>250</v>
      </c>
      <c r="C278" s="81" t="s">
        <v>604</v>
      </c>
      <c r="D278" s="107" t="s">
        <v>605</v>
      </c>
      <c r="E278" s="81" t="s">
        <v>606</v>
      </c>
      <c r="F278" s="80" t="s">
        <v>251</v>
      </c>
      <c r="G278" s="81" t="s">
        <v>609</v>
      </c>
      <c r="H278" s="81" t="s">
        <v>1031</v>
      </c>
      <c r="I278" s="81" t="s">
        <v>153</v>
      </c>
      <c r="J278" s="80" t="s">
        <v>154</v>
      </c>
    </row>
    <row r="279" spans="1:10" ht="21.75">
      <c r="A279" s="2">
        <v>1</v>
      </c>
      <c r="B279" s="2" t="s">
        <v>932</v>
      </c>
      <c r="C279" s="12" t="s">
        <v>893</v>
      </c>
      <c r="D279" s="2">
        <v>1</v>
      </c>
      <c r="E279" s="2" t="s">
        <v>613</v>
      </c>
      <c r="F279" s="2"/>
      <c r="G279" s="247">
        <f>SUM(G280:G300)</f>
        <v>2036000</v>
      </c>
      <c r="H279" s="3" t="s">
        <v>1078</v>
      </c>
      <c r="I279" s="3" t="s">
        <v>1079</v>
      </c>
      <c r="J279" s="2">
        <v>5</v>
      </c>
    </row>
    <row r="280" spans="1:10" ht="21.75">
      <c r="A280" s="3"/>
      <c r="B280" s="3"/>
      <c r="C280" s="12" t="s">
        <v>429</v>
      </c>
      <c r="D280" s="2">
        <v>1</v>
      </c>
      <c r="E280" s="2" t="s">
        <v>631</v>
      </c>
      <c r="F280" s="24">
        <v>250000</v>
      </c>
      <c r="G280" s="24">
        <f>F280</f>
        <v>250000</v>
      </c>
      <c r="H280" s="3" t="s">
        <v>1064</v>
      </c>
      <c r="I280" s="3" t="s">
        <v>1065</v>
      </c>
      <c r="J280" s="2">
        <v>4</v>
      </c>
    </row>
    <row r="281" spans="1:10" ht="21.75">
      <c r="A281" s="3"/>
      <c r="B281" s="3"/>
      <c r="C281" s="12" t="s">
        <v>15</v>
      </c>
      <c r="D281" s="2">
        <v>1</v>
      </c>
      <c r="E281" s="2" t="s">
        <v>613</v>
      </c>
      <c r="F281" s="24">
        <v>24000</v>
      </c>
      <c r="G281" s="24">
        <f aca="true" t="shared" si="5" ref="G281:G294">F281</f>
        <v>24000</v>
      </c>
      <c r="H281" s="3"/>
      <c r="I281" s="3"/>
      <c r="J281" s="2"/>
    </row>
    <row r="282" spans="1:10" ht="21.75">
      <c r="A282" s="3"/>
      <c r="B282" s="3"/>
      <c r="C282" s="12" t="s">
        <v>16</v>
      </c>
      <c r="D282" s="2">
        <v>1</v>
      </c>
      <c r="E282" s="2" t="s">
        <v>613</v>
      </c>
      <c r="F282" s="24">
        <v>150000</v>
      </c>
      <c r="G282" s="24">
        <f t="shared" si="5"/>
        <v>150000</v>
      </c>
      <c r="H282" s="3"/>
      <c r="I282" s="3"/>
      <c r="J282" s="2"/>
    </row>
    <row r="283" spans="1:10" ht="21.75">
      <c r="A283" s="3"/>
      <c r="B283" s="3"/>
      <c r="C283" s="12" t="s">
        <v>17</v>
      </c>
      <c r="D283" s="2">
        <v>1</v>
      </c>
      <c r="E283" s="2" t="s">
        <v>631</v>
      </c>
      <c r="F283" s="24">
        <v>650000</v>
      </c>
      <c r="G283" s="24">
        <f t="shared" si="5"/>
        <v>650000</v>
      </c>
      <c r="H283" s="3"/>
      <c r="I283" s="3"/>
      <c r="J283" s="2"/>
    </row>
    <row r="284" spans="1:10" ht="21.75">
      <c r="A284" s="3"/>
      <c r="B284" s="3"/>
      <c r="C284" s="12" t="s">
        <v>18</v>
      </c>
      <c r="D284" s="2">
        <v>1</v>
      </c>
      <c r="E284" s="2" t="s">
        <v>631</v>
      </c>
      <c r="F284" s="24">
        <v>150000</v>
      </c>
      <c r="G284" s="24">
        <f t="shared" si="5"/>
        <v>150000</v>
      </c>
      <c r="H284" s="3"/>
      <c r="I284" s="3"/>
      <c r="J284" s="2"/>
    </row>
    <row r="285" spans="1:10" ht="21.75">
      <c r="A285" s="3"/>
      <c r="B285" s="3"/>
      <c r="C285" s="12" t="s">
        <v>162</v>
      </c>
      <c r="D285" s="2">
        <v>1</v>
      </c>
      <c r="E285" s="2" t="s">
        <v>613</v>
      </c>
      <c r="F285" s="24">
        <v>85000</v>
      </c>
      <c r="G285" s="24">
        <f t="shared" si="5"/>
        <v>85000</v>
      </c>
      <c r="H285" s="3"/>
      <c r="I285" s="3"/>
      <c r="J285" s="2"/>
    </row>
    <row r="286" spans="1:10" ht="21.75">
      <c r="A286" s="3"/>
      <c r="B286" s="3"/>
      <c r="C286" s="12" t="s">
        <v>19</v>
      </c>
      <c r="D286" s="2">
        <v>1</v>
      </c>
      <c r="E286" s="2" t="s">
        <v>631</v>
      </c>
      <c r="F286" s="24">
        <v>35000</v>
      </c>
      <c r="G286" s="24">
        <f t="shared" si="5"/>
        <v>35000</v>
      </c>
      <c r="H286" s="3"/>
      <c r="I286" s="3"/>
      <c r="J286" s="2"/>
    </row>
    <row r="287" spans="1:10" ht="21.75">
      <c r="A287" s="3"/>
      <c r="B287" s="3"/>
      <c r="C287" s="12" t="s">
        <v>20</v>
      </c>
      <c r="D287" s="2">
        <v>1</v>
      </c>
      <c r="E287" s="2" t="s">
        <v>613</v>
      </c>
      <c r="F287" s="24">
        <v>55000</v>
      </c>
      <c r="G287" s="24">
        <f t="shared" si="5"/>
        <v>55000</v>
      </c>
      <c r="H287" s="3"/>
      <c r="I287" s="3"/>
      <c r="J287" s="2"/>
    </row>
    <row r="288" spans="1:10" ht="21.75">
      <c r="A288" s="3"/>
      <c r="B288" s="3"/>
      <c r="C288" s="12" t="s">
        <v>21</v>
      </c>
      <c r="D288" s="2">
        <v>1</v>
      </c>
      <c r="E288" s="2" t="s">
        <v>613</v>
      </c>
      <c r="F288" s="24">
        <v>120000</v>
      </c>
      <c r="G288" s="24">
        <f t="shared" si="5"/>
        <v>120000</v>
      </c>
      <c r="H288" s="3"/>
      <c r="I288" s="3"/>
      <c r="J288" s="2"/>
    </row>
    <row r="289" spans="1:10" ht="21.75">
      <c r="A289" s="3"/>
      <c r="B289" s="3"/>
      <c r="C289" s="12" t="s">
        <v>22</v>
      </c>
      <c r="D289" s="2">
        <v>1</v>
      </c>
      <c r="E289" s="2" t="s">
        <v>631</v>
      </c>
      <c r="F289" s="24">
        <v>140000</v>
      </c>
      <c r="G289" s="24">
        <f t="shared" si="5"/>
        <v>140000</v>
      </c>
      <c r="H289" s="3"/>
      <c r="I289" s="3"/>
      <c r="J289" s="2"/>
    </row>
    <row r="290" spans="1:10" ht="21.75">
      <c r="A290" s="3"/>
      <c r="B290" s="3"/>
      <c r="C290" s="12" t="s">
        <v>23</v>
      </c>
      <c r="D290" s="2">
        <v>1</v>
      </c>
      <c r="E290" s="2" t="s">
        <v>667</v>
      </c>
      <c r="F290" s="24">
        <v>120000</v>
      </c>
      <c r="G290" s="24">
        <f t="shared" si="5"/>
        <v>120000</v>
      </c>
      <c r="H290" s="3"/>
      <c r="I290" s="3"/>
      <c r="J290" s="2"/>
    </row>
    <row r="291" spans="1:10" ht="21.75">
      <c r="A291" s="3"/>
      <c r="B291" s="3"/>
      <c r="C291" s="12" t="s">
        <v>24</v>
      </c>
      <c r="D291" s="2">
        <v>1</v>
      </c>
      <c r="E291" s="2" t="s">
        <v>667</v>
      </c>
      <c r="F291" s="24">
        <v>120000</v>
      </c>
      <c r="G291" s="24">
        <f t="shared" si="5"/>
        <v>120000</v>
      </c>
      <c r="H291" s="3"/>
      <c r="I291" s="3"/>
      <c r="J291" s="2"/>
    </row>
    <row r="292" spans="1:10" ht="21.75">
      <c r="A292" s="3"/>
      <c r="B292" s="3"/>
      <c r="C292" s="12" t="s">
        <v>25</v>
      </c>
      <c r="D292" s="2">
        <v>1</v>
      </c>
      <c r="E292" s="2" t="s">
        <v>631</v>
      </c>
      <c r="F292" s="24">
        <v>4500</v>
      </c>
      <c r="G292" s="24">
        <f t="shared" si="5"/>
        <v>4500</v>
      </c>
      <c r="H292" s="3"/>
      <c r="I292" s="3"/>
      <c r="J292" s="2"/>
    </row>
    <row r="293" spans="1:10" ht="21.75">
      <c r="A293" s="3"/>
      <c r="B293" s="3"/>
      <c r="C293" s="12" t="s">
        <v>26</v>
      </c>
      <c r="D293" s="2">
        <v>2</v>
      </c>
      <c r="E293" s="2" t="s">
        <v>641</v>
      </c>
      <c r="F293" s="24">
        <v>8500</v>
      </c>
      <c r="G293" s="24">
        <f>F293*D293</f>
        <v>17000</v>
      </c>
      <c r="H293" s="3"/>
      <c r="I293" s="3"/>
      <c r="J293" s="2"/>
    </row>
    <row r="294" spans="1:10" ht="21.75">
      <c r="A294" s="3"/>
      <c r="B294" s="3"/>
      <c r="C294" s="12" t="s">
        <v>27</v>
      </c>
      <c r="D294" s="2">
        <v>1</v>
      </c>
      <c r="E294" s="2" t="s">
        <v>643</v>
      </c>
      <c r="F294" s="24">
        <v>55000</v>
      </c>
      <c r="G294" s="24">
        <f t="shared" si="5"/>
        <v>55000</v>
      </c>
      <c r="H294" s="3"/>
      <c r="I294" s="3"/>
      <c r="J294" s="2"/>
    </row>
    <row r="295" spans="1:10" ht="21.75">
      <c r="A295" s="3"/>
      <c r="B295" s="3"/>
      <c r="C295" s="12" t="s">
        <v>28</v>
      </c>
      <c r="D295" s="2">
        <v>5</v>
      </c>
      <c r="E295" s="2" t="s">
        <v>667</v>
      </c>
      <c r="F295" s="24">
        <v>2500</v>
      </c>
      <c r="G295" s="24">
        <f>F295*D295</f>
        <v>12500</v>
      </c>
      <c r="H295" s="3"/>
      <c r="I295" s="3"/>
      <c r="J295" s="2"/>
    </row>
    <row r="296" spans="1:10" ht="26.25">
      <c r="A296" s="279"/>
      <c r="B296" s="279"/>
      <c r="C296" s="279"/>
      <c r="D296" s="279"/>
      <c r="E296" s="279"/>
      <c r="F296" s="279"/>
      <c r="G296" s="279"/>
      <c r="H296" s="279"/>
      <c r="I296" s="279"/>
      <c r="J296" s="5" t="s">
        <v>1233</v>
      </c>
    </row>
    <row r="297" spans="1:10" ht="65.25">
      <c r="A297" s="107" t="s">
        <v>602</v>
      </c>
      <c r="B297" s="107" t="s">
        <v>250</v>
      </c>
      <c r="C297" s="81" t="s">
        <v>604</v>
      </c>
      <c r="D297" s="107" t="s">
        <v>605</v>
      </c>
      <c r="E297" s="81" t="s">
        <v>606</v>
      </c>
      <c r="F297" s="80" t="s">
        <v>251</v>
      </c>
      <c r="G297" s="81" t="s">
        <v>609</v>
      </c>
      <c r="H297" s="81" t="s">
        <v>1031</v>
      </c>
      <c r="I297" s="81" t="s">
        <v>153</v>
      </c>
      <c r="J297" s="80" t="s">
        <v>154</v>
      </c>
    </row>
    <row r="298" spans="1:10" ht="21.75">
      <c r="A298" s="2"/>
      <c r="B298" s="2"/>
      <c r="C298" s="12" t="s">
        <v>29</v>
      </c>
      <c r="D298" s="2">
        <v>5</v>
      </c>
      <c r="E298" s="2" t="s">
        <v>667</v>
      </c>
      <c r="F298" s="24">
        <v>3500</v>
      </c>
      <c r="G298" s="24">
        <f>F298*D298</f>
        <v>17500</v>
      </c>
      <c r="H298" s="2"/>
      <c r="I298" s="2"/>
      <c r="J298" s="2"/>
    </row>
    <row r="299" spans="1:10" ht="21.75">
      <c r="A299" s="2"/>
      <c r="B299" s="2"/>
      <c r="C299" s="12" t="s">
        <v>30</v>
      </c>
      <c r="D299" s="2">
        <v>5</v>
      </c>
      <c r="E299" s="2" t="s">
        <v>667</v>
      </c>
      <c r="F299" s="24">
        <v>4500</v>
      </c>
      <c r="G299" s="24">
        <f>F299*D299</f>
        <v>22500</v>
      </c>
      <c r="H299" s="2"/>
      <c r="I299" s="2"/>
      <c r="J299" s="2"/>
    </row>
    <row r="300" spans="1:10" ht="21.75">
      <c r="A300" s="3"/>
      <c r="B300" s="3"/>
      <c r="C300" s="12" t="s">
        <v>31</v>
      </c>
      <c r="D300" s="2">
        <v>4</v>
      </c>
      <c r="E300" s="2" t="s">
        <v>631</v>
      </c>
      <c r="F300" s="24">
        <v>2000</v>
      </c>
      <c r="G300" s="24">
        <f>F300*D300</f>
        <v>8000</v>
      </c>
      <c r="H300" s="3"/>
      <c r="I300" s="3"/>
      <c r="J300" s="2"/>
    </row>
    <row r="301" spans="1:10" ht="21.75">
      <c r="A301" s="3"/>
      <c r="B301" s="3"/>
      <c r="C301" s="3"/>
      <c r="D301" s="2"/>
      <c r="E301" s="2"/>
      <c r="F301" s="2"/>
      <c r="G301" s="2"/>
      <c r="H301" s="3"/>
      <c r="I301" s="3"/>
      <c r="J301" s="2"/>
    </row>
    <row r="302" spans="1:10" ht="21.75">
      <c r="A302" s="2">
        <v>2</v>
      </c>
      <c r="B302" s="2" t="s">
        <v>933</v>
      </c>
      <c r="C302" s="12" t="s">
        <v>978</v>
      </c>
      <c r="D302" s="2">
        <v>1</v>
      </c>
      <c r="E302" s="2" t="s">
        <v>613</v>
      </c>
      <c r="F302" s="52">
        <v>8500000</v>
      </c>
      <c r="G302" s="24">
        <f>F302</f>
        <v>8500000</v>
      </c>
      <c r="H302" s="3"/>
      <c r="I302" s="3"/>
      <c r="J302" s="2"/>
    </row>
    <row r="303" spans="1:10" ht="21.75">
      <c r="A303" s="2">
        <v>3</v>
      </c>
      <c r="B303" s="2" t="s">
        <v>934</v>
      </c>
      <c r="C303" s="12" t="s">
        <v>229</v>
      </c>
      <c r="D303" s="2">
        <v>1</v>
      </c>
      <c r="E303" s="2" t="s">
        <v>631</v>
      </c>
      <c r="F303" s="50">
        <v>35000</v>
      </c>
      <c r="G303" s="24">
        <f>F303</f>
        <v>35000</v>
      </c>
      <c r="H303" s="3"/>
      <c r="I303" s="3"/>
      <c r="J303" s="2"/>
    </row>
    <row r="304" spans="1:10" ht="21.75">
      <c r="A304" s="2">
        <v>4</v>
      </c>
      <c r="B304" s="2" t="s">
        <v>935</v>
      </c>
      <c r="C304" s="12" t="s">
        <v>979</v>
      </c>
      <c r="D304" s="2">
        <v>1</v>
      </c>
      <c r="E304" s="2" t="s">
        <v>613</v>
      </c>
      <c r="F304" s="50">
        <v>45000</v>
      </c>
      <c r="G304" s="24">
        <f>F304</f>
        <v>45000</v>
      </c>
      <c r="H304" s="3"/>
      <c r="I304" s="3"/>
      <c r="J304" s="2"/>
    </row>
    <row r="305" spans="1:10" ht="21.75">
      <c r="A305" s="2">
        <v>5</v>
      </c>
      <c r="B305" s="2" t="s">
        <v>936</v>
      </c>
      <c r="C305" s="12" t="s">
        <v>239</v>
      </c>
      <c r="D305" s="2">
        <v>1</v>
      </c>
      <c r="E305" s="2" t="s">
        <v>613</v>
      </c>
      <c r="F305" s="50">
        <v>250000</v>
      </c>
      <c r="G305" s="24">
        <f>F305</f>
        <v>250000</v>
      </c>
      <c r="H305" s="3"/>
      <c r="I305" s="3"/>
      <c r="J305" s="2"/>
    </row>
    <row r="306" spans="1:10" ht="21.75">
      <c r="A306" s="2">
        <v>6</v>
      </c>
      <c r="B306" s="2" t="s">
        <v>937</v>
      </c>
      <c r="C306" s="19" t="s">
        <v>801</v>
      </c>
      <c r="D306" s="2">
        <v>1</v>
      </c>
      <c r="E306" s="2" t="s">
        <v>613</v>
      </c>
      <c r="F306" s="50">
        <v>250000</v>
      </c>
      <c r="G306" s="24">
        <f>F306</f>
        <v>250000</v>
      </c>
      <c r="H306" s="3"/>
      <c r="I306" s="3"/>
      <c r="J306" s="2"/>
    </row>
    <row r="307" spans="1:10" ht="21.75">
      <c r="A307" s="2">
        <v>7</v>
      </c>
      <c r="B307" s="2" t="s">
        <v>938</v>
      </c>
      <c r="C307" s="19" t="s">
        <v>242</v>
      </c>
      <c r="D307" s="2">
        <v>1</v>
      </c>
      <c r="E307" s="2" t="s">
        <v>613</v>
      </c>
      <c r="F307" s="50">
        <v>850000</v>
      </c>
      <c r="G307" s="24">
        <f>F307*D307</f>
        <v>850000</v>
      </c>
      <c r="H307" s="3"/>
      <c r="I307" s="3"/>
      <c r="J307" s="2"/>
    </row>
    <row r="308" spans="1:10" ht="21.75">
      <c r="A308" s="3"/>
      <c r="B308" s="3"/>
      <c r="C308" s="8"/>
      <c r="D308" s="2"/>
      <c r="E308" s="2"/>
      <c r="F308" s="2"/>
      <c r="G308" s="2"/>
      <c r="H308" s="3"/>
      <c r="I308" s="3"/>
      <c r="J308" s="2"/>
    </row>
    <row r="309" spans="1:10" ht="21.75">
      <c r="A309" s="3"/>
      <c r="B309" s="3"/>
      <c r="C309" s="8"/>
      <c r="D309" s="2"/>
      <c r="E309" s="2"/>
      <c r="F309" s="2"/>
      <c r="G309" s="2"/>
      <c r="H309" s="3"/>
      <c r="I309" s="3"/>
      <c r="J309" s="2"/>
    </row>
    <row r="310" spans="1:10" ht="21.75">
      <c r="A310" s="3"/>
      <c r="B310" s="3"/>
      <c r="C310" s="8"/>
      <c r="D310" s="2"/>
      <c r="E310" s="2"/>
      <c r="F310" s="2"/>
      <c r="G310" s="2"/>
      <c r="H310" s="3"/>
      <c r="I310" s="3"/>
      <c r="J310" s="2"/>
    </row>
    <row r="311" spans="1:10" ht="21.75">
      <c r="A311" s="3"/>
      <c r="B311" s="3"/>
      <c r="C311" s="8"/>
      <c r="D311" s="2"/>
      <c r="E311" s="2"/>
      <c r="F311" s="2"/>
      <c r="G311" s="2"/>
      <c r="H311" s="3"/>
      <c r="I311" s="3"/>
      <c r="J311" s="2"/>
    </row>
    <row r="312" spans="1:10" ht="21.75">
      <c r="A312" s="3"/>
      <c r="B312" s="3"/>
      <c r="C312" s="8"/>
      <c r="D312" s="2"/>
      <c r="E312" s="2"/>
      <c r="F312" s="2"/>
      <c r="G312" s="2"/>
      <c r="H312" s="3"/>
      <c r="I312" s="3"/>
      <c r="J312" s="2"/>
    </row>
    <row r="313" spans="1:10" ht="21.75">
      <c r="A313" s="3"/>
      <c r="B313" s="3"/>
      <c r="C313" s="8"/>
      <c r="D313" s="2"/>
      <c r="E313" s="2"/>
      <c r="F313" s="2"/>
      <c r="G313" s="2"/>
      <c r="H313" s="3"/>
      <c r="I313" s="3"/>
      <c r="J313" s="2"/>
    </row>
    <row r="314" spans="1:10" ht="21.75">
      <c r="A314" s="3"/>
      <c r="B314" s="3"/>
      <c r="C314" s="8"/>
      <c r="D314" s="2"/>
      <c r="E314" s="2"/>
      <c r="F314" s="2"/>
      <c r="G314" s="2"/>
      <c r="H314" s="3"/>
      <c r="I314" s="3"/>
      <c r="J314" s="2"/>
    </row>
    <row r="315" spans="1:10" ht="21.75">
      <c r="A315" s="3"/>
      <c r="B315" s="3"/>
      <c r="C315" s="8"/>
      <c r="D315" s="2"/>
      <c r="E315" s="2"/>
      <c r="F315" s="2"/>
      <c r="G315" s="2"/>
      <c r="H315" s="3"/>
      <c r="I315" s="3"/>
      <c r="J315" s="2"/>
    </row>
    <row r="316" spans="1:10" ht="21.75">
      <c r="A316" s="3"/>
      <c r="B316" s="3"/>
      <c r="C316" s="8"/>
      <c r="D316" s="2"/>
      <c r="E316" s="2"/>
      <c r="F316" s="2"/>
      <c r="G316" s="2"/>
      <c r="H316" s="3"/>
      <c r="I316" s="3"/>
      <c r="J316" s="2"/>
    </row>
    <row r="317" spans="1:10" ht="26.25">
      <c r="A317" s="294" t="s">
        <v>152</v>
      </c>
      <c r="B317" s="294"/>
      <c r="C317" s="294"/>
      <c r="D317" s="294"/>
      <c r="E317" s="294"/>
      <c r="F317" s="294"/>
      <c r="G317" s="294"/>
      <c r="H317" s="294"/>
      <c r="I317" s="294"/>
      <c r="J317" s="5" t="s">
        <v>1234</v>
      </c>
    </row>
    <row r="318" spans="1:10" ht="21.75">
      <c r="A318" s="260" t="s">
        <v>1251</v>
      </c>
      <c r="B318" s="260"/>
      <c r="C318" s="260"/>
      <c r="D318" s="260"/>
      <c r="E318" s="260"/>
      <c r="F318" s="260"/>
      <c r="G318" s="260"/>
      <c r="H318" s="260"/>
      <c r="I318" s="260"/>
      <c r="J318" s="260"/>
    </row>
    <row r="319" spans="1:10" ht="21.75">
      <c r="A319" s="1" t="s">
        <v>32</v>
      </c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65.25">
      <c r="A320" s="107" t="s">
        <v>602</v>
      </c>
      <c r="B320" s="107" t="s">
        <v>250</v>
      </c>
      <c r="C320" s="81" t="s">
        <v>604</v>
      </c>
      <c r="D320" s="107" t="s">
        <v>605</v>
      </c>
      <c r="E320" s="81" t="s">
        <v>606</v>
      </c>
      <c r="F320" s="80" t="s">
        <v>251</v>
      </c>
      <c r="G320" s="81" t="s">
        <v>609</v>
      </c>
      <c r="H320" s="81" t="s">
        <v>1031</v>
      </c>
      <c r="I320" s="81" t="s">
        <v>153</v>
      </c>
      <c r="J320" s="80" t="s">
        <v>154</v>
      </c>
    </row>
    <row r="321" spans="1:10" ht="21.75">
      <c r="A321" s="14">
        <v>1</v>
      </c>
      <c r="B321" s="14" t="s">
        <v>939</v>
      </c>
      <c r="C321" s="224" t="s">
        <v>980</v>
      </c>
      <c r="D321" s="14">
        <v>1</v>
      </c>
      <c r="E321" s="14" t="s">
        <v>613</v>
      </c>
      <c r="F321" s="14"/>
      <c r="G321" s="108">
        <f>SUM(G322:G346)</f>
        <v>1521500</v>
      </c>
      <c r="H321" s="3" t="s">
        <v>1078</v>
      </c>
      <c r="I321" s="3" t="s">
        <v>1079</v>
      </c>
      <c r="J321" s="2">
        <v>5</v>
      </c>
    </row>
    <row r="322" spans="1:10" ht="21.75">
      <c r="A322" s="15"/>
      <c r="B322" s="15"/>
      <c r="C322" s="31" t="s">
        <v>981</v>
      </c>
      <c r="D322" s="11"/>
      <c r="E322" s="9"/>
      <c r="F322" s="9"/>
      <c r="G322" s="9"/>
      <c r="H322" s="3" t="s">
        <v>1064</v>
      </c>
      <c r="I322" s="3" t="s">
        <v>1065</v>
      </c>
      <c r="J322" s="2">
        <v>4</v>
      </c>
    </row>
    <row r="323" spans="1:10" ht="21.75">
      <c r="A323" s="3"/>
      <c r="B323" s="3"/>
      <c r="C323" s="32" t="s">
        <v>163</v>
      </c>
      <c r="D323" s="9">
        <v>1</v>
      </c>
      <c r="E323" s="9" t="s">
        <v>613</v>
      </c>
      <c r="F323" s="24">
        <v>25000</v>
      </c>
      <c r="G323" s="24">
        <f>F323</f>
        <v>25000</v>
      </c>
      <c r="H323" s="3"/>
      <c r="I323" s="3"/>
      <c r="J323" s="2"/>
    </row>
    <row r="324" spans="1:10" ht="21.75">
      <c r="A324" s="3"/>
      <c r="B324" s="3"/>
      <c r="C324" s="12" t="s">
        <v>164</v>
      </c>
      <c r="D324" s="2">
        <v>1</v>
      </c>
      <c r="E324" s="2" t="s">
        <v>613</v>
      </c>
      <c r="F324" s="24">
        <v>15000</v>
      </c>
      <c r="G324" s="24">
        <f aca="true" t="shared" si="6" ref="G324:G336">F324</f>
        <v>15000</v>
      </c>
      <c r="H324" s="3"/>
      <c r="I324" s="3"/>
      <c r="J324" s="2"/>
    </row>
    <row r="325" spans="1:10" ht="21.75">
      <c r="A325" s="3"/>
      <c r="B325" s="3"/>
      <c r="C325" s="12" t="s">
        <v>165</v>
      </c>
      <c r="D325" s="2">
        <v>1</v>
      </c>
      <c r="E325" s="2" t="s">
        <v>631</v>
      </c>
      <c r="F325" s="24">
        <v>120000</v>
      </c>
      <c r="G325" s="24">
        <f t="shared" si="6"/>
        <v>120000</v>
      </c>
      <c r="H325" s="3"/>
      <c r="I325" s="3"/>
      <c r="J325" s="2"/>
    </row>
    <row r="326" spans="1:10" ht="21.75">
      <c r="A326" s="3"/>
      <c r="B326" s="3"/>
      <c r="C326" s="12" t="s">
        <v>166</v>
      </c>
      <c r="D326" s="2">
        <v>1</v>
      </c>
      <c r="E326" s="2" t="s">
        <v>631</v>
      </c>
      <c r="F326" s="24">
        <v>25000</v>
      </c>
      <c r="G326" s="24">
        <f t="shared" si="6"/>
        <v>25000</v>
      </c>
      <c r="H326" s="3"/>
      <c r="I326" s="3"/>
      <c r="J326" s="2"/>
    </row>
    <row r="327" spans="1:10" ht="21.75">
      <c r="A327" s="3"/>
      <c r="B327" s="3"/>
      <c r="C327" s="12" t="s">
        <v>33</v>
      </c>
      <c r="D327" s="2">
        <v>1</v>
      </c>
      <c r="E327" s="2" t="s">
        <v>631</v>
      </c>
      <c r="F327" s="24">
        <v>80000</v>
      </c>
      <c r="G327" s="24">
        <f t="shared" si="6"/>
        <v>80000</v>
      </c>
      <c r="H327" s="3"/>
      <c r="I327" s="3"/>
      <c r="J327" s="2"/>
    </row>
    <row r="328" spans="1:10" ht="21.75">
      <c r="A328" s="3"/>
      <c r="B328" s="3"/>
      <c r="C328" s="12" t="s">
        <v>167</v>
      </c>
      <c r="D328" s="2">
        <v>1</v>
      </c>
      <c r="E328" s="2" t="s">
        <v>643</v>
      </c>
      <c r="F328" s="24">
        <v>80000</v>
      </c>
      <c r="G328" s="24">
        <f t="shared" si="6"/>
        <v>80000</v>
      </c>
      <c r="H328" s="3"/>
      <c r="I328" s="3"/>
      <c r="J328" s="2"/>
    </row>
    <row r="329" spans="1:10" ht="21.75">
      <c r="A329" s="3"/>
      <c r="B329" s="3"/>
      <c r="C329" s="12" t="s">
        <v>168</v>
      </c>
      <c r="D329" s="2">
        <v>1</v>
      </c>
      <c r="E329" s="2" t="s">
        <v>643</v>
      </c>
      <c r="F329" s="24">
        <v>100000</v>
      </c>
      <c r="G329" s="24">
        <f t="shared" si="6"/>
        <v>100000</v>
      </c>
      <c r="H329" s="3"/>
      <c r="I329" s="3"/>
      <c r="J329" s="2"/>
    </row>
    <row r="330" spans="1:10" ht="21.75">
      <c r="A330" s="3"/>
      <c r="B330" s="3"/>
      <c r="C330" s="12" t="s">
        <v>169</v>
      </c>
      <c r="D330" s="2">
        <v>1</v>
      </c>
      <c r="E330" s="2" t="s">
        <v>631</v>
      </c>
      <c r="F330" s="24">
        <v>30000</v>
      </c>
      <c r="G330" s="24">
        <f t="shared" si="6"/>
        <v>30000</v>
      </c>
      <c r="H330" s="3"/>
      <c r="I330" s="3"/>
      <c r="J330" s="2"/>
    </row>
    <row r="331" spans="1:10" ht="21.75">
      <c r="A331" s="3"/>
      <c r="B331" s="3"/>
      <c r="C331" s="12" t="s">
        <v>170</v>
      </c>
      <c r="D331" s="2">
        <v>5</v>
      </c>
      <c r="E331" s="2" t="s">
        <v>613</v>
      </c>
      <c r="F331" s="24">
        <v>6500</v>
      </c>
      <c r="G331" s="24">
        <f>F331*D331</f>
        <v>32500</v>
      </c>
      <c r="H331" s="3"/>
      <c r="I331" s="3"/>
      <c r="J331" s="2"/>
    </row>
    <row r="332" spans="1:10" ht="21.75">
      <c r="A332" s="3"/>
      <c r="B332" s="3"/>
      <c r="C332" s="12" t="s">
        <v>34</v>
      </c>
      <c r="D332" s="2">
        <v>1</v>
      </c>
      <c r="E332" s="2" t="s">
        <v>631</v>
      </c>
      <c r="F332" s="24">
        <v>100000</v>
      </c>
      <c r="G332" s="24">
        <f t="shared" si="6"/>
        <v>100000</v>
      </c>
      <c r="H332" s="3"/>
      <c r="I332" s="3"/>
      <c r="J332" s="2"/>
    </row>
    <row r="333" spans="1:10" ht="21.75">
      <c r="A333" s="3"/>
      <c r="B333" s="3"/>
      <c r="C333" s="12" t="s">
        <v>35</v>
      </c>
      <c r="D333" s="2">
        <v>1</v>
      </c>
      <c r="E333" s="2" t="s">
        <v>613</v>
      </c>
      <c r="F333" s="24">
        <v>100000</v>
      </c>
      <c r="G333" s="24">
        <f t="shared" si="6"/>
        <v>100000</v>
      </c>
      <c r="H333" s="3"/>
      <c r="I333" s="3"/>
      <c r="J333" s="2"/>
    </row>
    <row r="334" spans="1:10" ht="21.75">
      <c r="A334" s="3"/>
      <c r="B334" s="3"/>
      <c r="C334" s="12" t="s">
        <v>36</v>
      </c>
      <c r="D334" s="2">
        <v>1</v>
      </c>
      <c r="E334" s="2" t="s">
        <v>631</v>
      </c>
      <c r="F334" s="24">
        <v>90000</v>
      </c>
      <c r="G334" s="24">
        <f t="shared" si="6"/>
        <v>90000</v>
      </c>
      <c r="H334" s="3"/>
      <c r="I334" s="3"/>
      <c r="J334" s="2"/>
    </row>
    <row r="335" spans="1:10" ht="21.75">
      <c r="A335" s="3"/>
      <c r="B335" s="3"/>
      <c r="C335" s="12" t="s">
        <v>253</v>
      </c>
      <c r="D335" s="2">
        <v>1</v>
      </c>
      <c r="E335" s="2" t="s">
        <v>613</v>
      </c>
      <c r="F335" s="24">
        <v>12000</v>
      </c>
      <c r="G335" s="24">
        <f t="shared" si="6"/>
        <v>12000</v>
      </c>
      <c r="H335" s="3"/>
      <c r="I335" s="3"/>
      <c r="J335" s="2"/>
    </row>
    <row r="336" spans="1:10" ht="21.75">
      <c r="A336" s="3"/>
      <c r="B336" s="3"/>
      <c r="C336" s="12" t="s">
        <v>37</v>
      </c>
      <c r="D336" s="2">
        <v>1</v>
      </c>
      <c r="E336" s="2" t="s">
        <v>631</v>
      </c>
      <c r="F336" s="24">
        <v>190000</v>
      </c>
      <c r="G336" s="24">
        <f t="shared" si="6"/>
        <v>190000</v>
      </c>
      <c r="H336" s="3"/>
      <c r="I336" s="3"/>
      <c r="J336" s="2"/>
    </row>
    <row r="337" spans="1:10" ht="21.75">
      <c r="A337" s="3"/>
      <c r="B337" s="3"/>
      <c r="C337" s="12" t="s">
        <v>38</v>
      </c>
      <c r="D337" s="2">
        <v>5</v>
      </c>
      <c r="E337" s="2" t="s">
        <v>631</v>
      </c>
      <c r="F337" s="24">
        <v>10000</v>
      </c>
      <c r="G337" s="24">
        <f>F337*D337</f>
        <v>50000</v>
      </c>
      <c r="H337" s="3"/>
      <c r="I337" s="3"/>
      <c r="J337" s="2"/>
    </row>
    <row r="338" spans="1:10" ht="26.25">
      <c r="A338" s="279"/>
      <c r="B338" s="279"/>
      <c r="C338" s="279"/>
      <c r="D338" s="279"/>
      <c r="E338" s="279"/>
      <c r="F338" s="279"/>
      <c r="G338" s="279"/>
      <c r="H338" s="279"/>
      <c r="I338" s="279"/>
      <c r="J338" s="5" t="s">
        <v>1235</v>
      </c>
    </row>
    <row r="339" spans="1:10" ht="65.25">
      <c r="A339" s="107" t="s">
        <v>602</v>
      </c>
      <c r="B339" s="107" t="s">
        <v>250</v>
      </c>
      <c r="C339" s="81" t="s">
        <v>604</v>
      </c>
      <c r="D339" s="107" t="s">
        <v>605</v>
      </c>
      <c r="E339" s="81" t="s">
        <v>606</v>
      </c>
      <c r="F339" s="80" t="s">
        <v>251</v>
      </c>
      <c r="G339" s="81" t="s">
        <v>609</v>
      </c>
      <c r="H339" s="81" t="s">
        <v>1031</v>
      </c>
      <c r="I339" s="81" t="s">
        <v>153</v>
      </c>
      <c r="J339" s="80" t="s">
        <v>154</v>
      </c>
    </row>
    <row r="340" spans="1:10" ht="21.75">
      <c r="A340" s="2"/>
      <c r="B340" s="2"/>
      <c r="C340" s="12" t="s">
        <v>39</v>
      </c>
      <c r="D340" s="2">
        <v>5</v>
      </c>
      <c r="E340" s="2" t="s">
        <v>641</v>
      </c>
      <c r="F340" s="24">
        <v>30000</v>
      </c>
      <c r="G340" s="24">
        <f>F340*D340</f>
        <v>150000</v>
      </c>
      <c r="H340" s="2"/>
      <c r="I340" s="2"/>
      <c r="J340" s="2"/>
    </row>
    <row r="341" spans="1:10" ht="21.75">
      <c r="A341" s="2"/>
      <c r="B341" s="2"/>
      <c r="C341" s="12" t="s">
        <v>40</v>
      </c>
      <c r="D341" s="2">
        <v>3</v>
      </c>
      <c r="E341" s="2" t="s">
        <v>643</v>
      </c>
      <c r="F341" s="24">
        <v>25000</v>
      </c>
      <c r="G341" s="24">
        <f>F341*D341</f>
        <v>75000</v>
      </c>
      <c r="H341" s="2"/>
      <c r="I341" s="2"/>
      <c r="J341" s="2"/>
    </row>
    <row r="342" spans="1:10" ht="21.75">
      <c r="A342" s="3"/>
      <c r="B342" s="3"/>
      <c r="C342" s="12" t="s">
        <v>41</v>
      </c>
      <c r="D342" s="2">
        <v>1</v>
      </c>
      <c r="E342" s="2" t="s">
        <v>613</v>
      </c>
      <c r="F342" s="24">
        <v>30000</v>
      </c>
      <c r="G342" s="24">
        <f>F342</f>
        <v>30000</v>
      </c>
      <c r="H342" s="3"/>
      <c r="I342" s="3"/>
      <c r="J342" s="2"/>
    </row>
    <row r="343" spans="1:10" ht="21.75">
      <c r="A343" s="3"/>
      <c r="B343" s="3"/>
      <c r="C343" s="12" t="s">
        <v>42</v>
      </c>
      <c r="D343" s="2">
        <v>2</v>
      </c>
      <c r="E343" s="2" t="s">
        <v>631</v>
      </c>
      <c r="F343" s="24">
        <v>61000</v>
      </c>
      <c r="G343" s="24">
        <f>F343*D343</f>
        <v>122000</v>
      </c>
      <c r="H343" s="3"/>
      <c r="I343" s="3"/>
      <c r="J343" s="2"/>
    </row>
    <row r="344" spans="1:10" ht="21.75">
      <c r="A344" s="3"/>
      <c r="B344" s="3"/>
      <c r="C344" s="12" t="s">
        <v>43</v>
      </c>
      <c r="D344" s="2">
        <v>2</v>
      </c>
      <c r="E344" s="2" t="s">
        <v>631</v>
      </c>
      <c r="F344" s="24">
        <v>30000</v>
      </c>
      <c r="G344" s="24">
        <f>F344*2</f>
        <v>60000</v>
      </c>
      <c r="H344" s="3"/>
      <c r="I344" s="3"/>
      <c r="J344" s="2"/>
    </row>
    <row r="345" spans="1:10" ht="21.75">
      <c r="A345" s="3"/>
      <c r="B345" s="3"/>
      <c r="C345" s="12" t="s">
        <v>44</v>
      </c>
      <c r="D345" s="2">
        <v>1</v>
      </c>
      <c r="E345" s="2" t="s">
        <v>631</v>
      </c>
      <c r="F345" s="24">
        <v>15000</v>
      </c>
      <c r="G345" s="24">
        <f>F345</f>
        <v>15000</v>
      </c>
      <c r="H345" s="3"/>
      <c r="I345" s="3"/>
      <c r="J345" s="2"/>
    </row>
    <row r="346" spans="1:10" ht="21.75">
      <c r="A346" s="3"/>
      <c r="B346" s="3"/>
      <c r="C346" s="12" t="s">
        <v>430</v>
      </c>
      <c r="D346" s="2">
        <v>1</v>
      </c>
      <c r="E346" s="2" t="s">
        <v>631</v>
      </c>
      <c r="F346" s="24">
        <v>20000</v>
      </c>
      <c r="G346" s="24">
        <f>F346</f>
        <v>20000</v>
      </c>
      <c r="H346" s="3"/>
      <c r="I346" s="3"/>
      <c r="J346" s="2"/>
    </row>
    <row r="347" spans="1:10" ht="21.75">
      <c r="A347" s="3"/>
      <c r="B347" s="3"/>
      <c r="C347" s="3"/>
      <c r="D347" s="2"/>
      <c r="E347" s="2"/>
      <c r="F347" s="2"/>
      <c r="G347" s="2"/>
      <c r="H347" s="3"/>
      <c r="I347" s="3"/>
      <c r="J347" s="2"/>
    </row>
    <row r="348" spans="1:10" ht="21.75">
      <c r="A348" s="2">
        <v>2</v>
      </c>
      <c r="B348" s="2" t="s">
        <v>940</v>
      </c>
      <c r="C348" s="12" t="s">
        <v>468</v>
      </c>
      <c r="D348" s="2">
        <v>1</v>
      </c>
      <c r="E348" s="2" t="s">
        <v>631</v>
      </c>
      <c r="F348" s="24">
        <v>320000</v>
      </c>
      <c r="G348" s="24">
        <f>F348</f>
        <v>320000</v>
      </c>
      <c r="H348" s="3"/>
      <c r="I348" s="3"/>
      <c r="J348" s="2"/>
    </row>
    <row r="349" spans="1:10" ht="21.75">
      <c r="A349" s="2">
        <v>3</v>
      </c>
      <c r="B349" s="2" t="s">
        <v>941</v>
      </c>
      <c r="C349" s="12" t="s">
        <v>894</v>
      </c>
      <c r="D349" s="2">
        <v>1</v>
      </c>
      <c r="E349" s="2" t="s">
        <v>613</v>
      </c>
      <c r="F349" s="24">
        <v>1200000</v>
      </c>
      <c r="G349" s="24">
        <f>F349</f>
        <v>1200000</v>
      </c>
      <c r="H349" s="3"/>
      <c r="I349" s="3"/>
      <c r="J349" s="2"/>
    </row>
    <row r="350" spans="1:10" ht="21.75">
      <c r="A350" s="2">
        <v>4</v>
      </c>
      <c r="B350" s="2" t="s">
        <v>942</v>
      </c>
      <c r="C350" s="12" t="s">
        <v>471</v>
      </c>
      <c r="D350" s="2">
        <v>1</v>
      </c>
      <c r="E350" s="2" t="s">
        <v>631</v>
      </c>
      <c r="F350" s="24">
        <v>375000</v>
      </c>
      <c r="G350" s="24">
        <f>F350</f>
        <v>375000</v>
      </c>
      <c r="H350" s="3"/>
      <c r="I350" s="3"/>
      <c r="J350" s="2"/>
    </row>
    <row r="351" spans="1:10" ht="21.75">
      <c r="A351" s="3"/>
      <c r="B351" s="3"/>
      <c r="C351" s="8"/>
      <c r="D351" s="2"/>
      <c r="E351" s="2"/>
      <c r="F351" s="2"/>
      <c r="G351" s="2"/>
      <c r="H351" s="3"/>
      <c r="I351" s="3"/>
      <c r="J351" s="2"/>
    </row>
    <row r="352" spans="1:10" ht="21.75">
      <c r="A352" s="3"/>
      <c r="B352" s="3"/>
      <c r="C352" s="8"/>
      <c r="D352" s="2"/>
      <c r="E352" s="2"/>
      <c r="F352" s="2"/>
      <c r="G352" s="2"/>
      <c r="H352" s="3"/>
      <c r="I352" s="3"/>
      <c r="J352" s="2"/>
    </row>
    <row r="353" spans="1:10" ht="21.75">
      <c r="A353" s="3"/>
      <c r="B353" s="3"/>
      <c r="C353" s="8"/>
      <c r="D353" s="2"/>
      <c r="E353" s="2"/>
      <c r="F353" s="2"/>
      <c r="G353" s="2"/>
      <c r="H353" s="3"/>
      <c r="I353" s="3"/>
      <c r="J353" s="2"/>
    </row>
    <row r="354" spans="1:10" ht="21.75">
      <c r="A354" s="3"/>
      <c r="B354" s="3"/>
      <c r="C354" s="8"/>
      <c r="D354" s="2"/>
      <c r="E354" s="2"/>
      <c r="F354" s="2"/>
      <c r="G354" s="2"/>
      <c r="H354" s="3"/>
      <c r="I354" s="3"/>
      <c r="J354" s="2"/>
    </row>
    <row r="355" spans="1:10" ht="21.75">
      <c r="A355" s="3"/>
      <c r="B355" s="3"/>
      <c r="C355" s="8"/>
      <c r="D355" s="2"/>
      <c r="E355" s="2"/>
      <c r="F355" s="2"/>
      <c r="G355" s="2"/>
      <c r="H355" s="3"/>
      <c r="I355" s="3"/>
      <c r="J355" s="2"/>
    </row>
    <row r="356" spans="1:10" ht="21.75">
      <c r="A356" s="3"/>
      <c r="B356" s="3"/>
      <c r="C356" s="8"/>
      <c r="D356" s="2"/>
      <c r="E356" s="2"/>
      <c r="F356" s="2"/>
      <c r="G356" s="2"/>
      <c r="H356" s="3"/>
      <c r="I356" s="3"/>
      <c r="J356" s="2"/>
    </row>
    <row r="357" spans="1:10" ht="21.75">
      <c r="A357" s="3"/>
      <c r="B357" s="3"/>
      <c r="C357" s="8"/>
      <c r="D357" s="2"/>
      <c r="E357" s="2"/>
      <c r="F357" s="2"/>
      <c r="G357" s="2"/>
      <c r="H357" s="3"/>
      <c r="I357" s="3"/>
      <c r="J357" s="2"/>
    </row>
    <row r="358" spans="1:10" ht="21.75">
      <c r="A358" s="3"/>
      <c r="B358" s="3"/>
      <c r="C358" s="8"/>
      <c r="D358" s="2"/>
      <c r="E358" s="2"/>
      <c r="F358" s="2"/>
      <c r="G358" s="2"/>
      <c r="H358" s="3"/>
      <c r="I358" s="3"/>
      <c r="J358" s="2"/>
    </row>
    <row r="359" spans="1:10" s="4" customFormat="1" ht="26.25">
      <c r="A359" s="294" t="s">
        <v>152</v>
      </c>
      <c r="B359" s="294"/>
      <c r="C359" s="294"/>
      <c r="D359" s="294"/>
      <c r="E359" s="294"/>
      <c r="F359" s="294"/>
      <c r="G359" s="294"/>
      <c r="H359" s="294"/>
      <c r="I359" s="294"/>
      <c r="J359" s="5" t="s">
        <v>1236</v>
      </c>
    </row>
    <row r="360" spans="1:10" s="4" customFormat="1" ht="21.75">
      <c r="A360" s="260" t="s">
        <v>1251</v>
      </c>
      <c r="B360" s="260"/>
      <c r="C360" s="260"/>
      <c r="D360" s="260"/>
      <c r="E360" s="260"/>
      <c r="F360" s="260"/>
      <c r="G360" s="260"/>
      <c r="H360" s="260"/>
      <c r="I360" s="260"/>
      <c r="J360" s="260"/>
    </row>
    <row r="361" spans="1:10" s="4" customFormat="1" ht="21.75">
      <c r="A361" s="1" t="s">
        <v>45</v>
      </c>
      <c r="B361" s="1"/>
      <c r="C361" s="1"/>
      <c r="D361" s="1"/>
      <c r="E361" s="1"/>
      <c r="F361" s="1"/>
      <c r="G361" s="1"/>
      <c r="H361" s="1"/>
      <c r="I361" s="1"/>
      <c r="J361" s="1"/>
    </row>
    <row r="362" spans="1:10" s="4" customFormat="1" ht="65.25">
      <c r="A362" s="107" t="s">
        <v>602</v>
      </c>
      <c r="B362" s="107" t="s">
        <v>250</v>
      </c>
      <c r="C362" s="81" t="s">
        <v>604</v>
      </c>
      <c r="D362" s="107" t="s">
        <v>605</v>
      </c>
      <c r="E362" s="81" t="s">
        <v>606</v>
      </c>
      <c r="F362" s="80" t="s">
        <v>251</v>
      </c>
      <c r="G362" s="81" t="s">
        <v>609</v>
      </c>
      <c r="H362" s="81" t="s">
        <v>1031</v>
      </c>
      <c r="I362" s="81" t="s">
        <v>153</v>
      </c>
      <c r="J362" s="80" t="s">
        <v>154</v>
      </c>
    </row>
    <row r="363" spans="1:10" s="4" customFormat="1" ht="21.75">
      <c r="A363" s="2">
        <v>1</v>
      </c>
      <c r="B363" s="21" t="s">
        <v>943</v>
      </c>
      <c r="C363" s="3" t="s">
        <v>982</v>
      </c>
      <c r="D363" s="2">
        <v>2</v>
      </c>
      <c r="E363" s="2" t="s">
        <v>667</v>
      </c>
      <c r="F363" s="34">
        <v>150000</v>
      </c>
      <c r="G363" s="26">
        <f>F363*D363</f>
        <v>300000</v>
      </c>
      <c r="H363" s="3" t="s">
        <v>1078</v>
      </c>
      <c r="I363" s="3" t="s">
        <v>1079</v>
      </c>
      <c r="J363" s="2">
        <v>5</v>
      </c>
    </row>
    <row r="364" spans="1:10" s="4" customFormat="1" ht="21.75">
      <c r="A364" s="2">
        <v>2</v>
      </c>
      <c r="B364" s="21" t="s">
        <v>944</v>
      </c>
      <c r="C364" s="3" t="s">
        <v>673</v>
      </c>
      <c r="D364" s="2">
        <v>1</v>
      </c>
      <c r="E364" s="2" t="s">
        <v>631</v>
      </c>
      <c r="F364" s="25">
        <v>60000</v>
      </c>
      <c r="G364" s="25">
        <v>60000</v>
      </c>
      <c r="H364" s="3"/>
      <c r="I364" s="3"/>
      <c r="J364" s="2"/>
    </row>
    <row r="365" spans="1:10" s="4" customFormat="1" ht="21.75">
      <c r="A365" s="2">
        <v>3</v>
      </c>
      <c r="B365" s="21" t="s">
        <v>945</v>
      </c>
      <c r="C365" s="3" t="s">
        <v>478</v>
      </c>
      <c r="D365" s="2">
        <v>1</v>
      </c>
      <c r="E365" s="2" t="s">
        <v>643</v>
      </c>
      <c r="F365" s="24">
        <v>45000</v>
      </c>
      <c r="G365" s="26">
        <f>F365</f>
        <v>45000</v>
      </c>
      <c r="H365" s="3"/>
      <c r="I365" s="3"/>
      <c r="J365" s="2"/>
    </row>
    <row r="366" spans="1:10" s="4" customFormat="1" ht="21.75">
      <c r="A366" s="2">
        <v>4</v>
      </c>
      <c r="B366" s="21" t="s">
        <v>946</v>
      </c>
      <c r="C366" s="15" t="s">
        <v>672</v>
      </c>
      <c r="D366" s="9">
        <v>2</v>
      </c>
      <c r="E366" s="9" t="s">
        <v>631</v>
      </c>
      <c r="F366" s="24">
        <v>650000</v>
      </c>
      <c r="G366" s="26">
        <v>1300000</v>
      </c>
      <c r="H366" s="3"/>
      <c r="I366" s="3"/>
      <c r="J366" s="2"/>
    </row>
    <row r="367" spans="1:10" s="4" customFormat="1" ht="21.75">
      <c r="A367" s="2">
        <v>5</v>
      </c>
      <c r="B367" s="21" t="s">
        <v>947</v>
      </c>
      <c r="C367" s="3" t="s">
        <v>674</v>
      </c>
      <c r="D367" s="2">
        <v>1</v>
      </c>
      <c r="E367" s="2" t="s">
        <v>678</v>
      </c>
      <c r="F367" s="24">
        <v>250000</v>
      </c>
      <c r="G367" s="26">
        <f>F367</f>
        <v>250000</v>
      </c>
      <c r="H367" s="3"/>
      <c r="I367" s="3"/>
      <c r="J367" s="2"/>
    </row>
    <row r="368" spans="1:10" s="4" customFormat="1" ht="21.75">
      <c r="A368" s="2"/>
      <c r="B368" s="21"/>
      <c r="C368" s="3"/>
      <c r="D368" s="3"/>
      <c r="E368" s="3"/>
      <c r="F368" s="3"/>
      <c r="G368" s="3"/>
      <c r="H368" s="3"/>
      <c r="I368" s="3"/>
      <c r="J368" s="2"/>
    </row>
    <row r="369" spans="1:10" s="4" customFormat="1" ht="21.75">
      <c r="A369" s="3"/>
      <c r="B369" s="3"/>
      <c r="C369" s="3"/>
      <c r="D369" s="2"/>
      <c r="E369" s="2"/>
      <c r="F369" s="2"/>
      <c r="G369" s="2"/>
      <c r="H369" s="3"/>
      <c r="I369" s="3"/>
      <c r="J369" s="2"/>
    </row>
    <row r="370" spans="1:10" s="4" customFormat="1" ht="21.75">
      <c r="A370" s="3"/>
      <c r="B370" s="3"/>
      <c r="C370" s="8"/>
      <c r="D370" s="2"/>
      <c r="E370" s="2"/>
      <c r="F370" s="2"/>
      <c r="G370" s="2"/>
      <c r="H370" s="3"/>
      <c r="I370" s="3"/>
      <c r="J370" s="2"/>
    </row>
    <row r="371" spans="1:10" s="4" customFormat="1" ht="21.75">
      <c r="A371" s="3"/>
      <c r="B371" s="3"/>
      <c r="C371" s="3"/>
      <c r="D371" s="2"/>
      <c r="E371" s="2"/>
      <c r="F371" s="2"/>
      <c r="G371" s="2"/>
      <c r="H371" s="3"/>
      <c r="I371" s="3"/>
      <c r="J371" s="2"/>
    </row>
    <row r="372" spans="1:10" s="4" customFormat="1" ht="21.75">
      <c r="A372" s="3"/>
      <c r="B372" s="3"/>
      <c r="C372" s="3"/>
      <c r="D372" s="2"/>
      <c r="E372" s="2"/>
      <c r="F372" s="2"/>
      <c r="G372" s="2"/>
      <c r="H372" s="3"/>
      <c r="I372" s="3"/>
      <c r="J372" s="2"/>
    </row>
    <row r="373" spans="1:10" s="4" customFormat="1" ht="21.75">
      <c r="A373" s="3"/>
      <c r="B373" s="3"/>
      <c r="C373" s="8"/>
      <c r="D373" s="2"/>
      <c r="E373" s="2"/>
      <c r="F373" s="2"/>
      <c r="G373" s="2"/>
      <c r="H373" s="3"/>
      <c r="I373" s="3"/>
      <c r="J373" s="2"/>
    </row>
    <row r="374" spans="1:10" s="4" customFormat="1" ht="21.75">
      <c r="A374" s="3"/>
      <c r="B374" s="3"/>
      <c r="C374" s="3"/>
      <c r="D374" s="2"/>
      <c r="E374" s="2"/>
      <c r="F374" s="2"/>
      <c r="G374" s="2"/>
      <c r="H374" s="3"/>
      <c r="I374" s="3"/>
      <c r="J374" s="2"/>
    </row>
    <row r="375" spans="1:10" s="4" customFormat="1" ht="21.75">
      <c r="A375" s="3"/>
      <c r="B375" s="3"/>
      <c r="C375" s="3"/>
      <c r="D375" s="2"/>
      <c r="E375" s="2"/>
      <c r="F375" s="2"/>
      <c r="G375" s="2"/>
      <c r="H375" s="3"/>
      <c r="I375" s="3"/>
      <c r="J375" s="2"/>
    </row>
    <row r="376" spans="1:10" s="4" customFormat="1" ht="21.75">
      <c r="A376" s="3"/>
      <c r="B376" s="3"/>
      <c r="C376" s="8"/>
      <c r="D376" s="2"/>
      <c r="E376" s="2"/>
      <c r="F376" s="2"/>
      <c r="G376" s="2"/>
      <c r="H376" s="3"/>
      <c r="I376" s="3"/>
      <c r="J376" s="2"/>
    </row>
    <row r="377" spans="1:10" s="4" customFormat="1" ht="21.75">
      <c r="A377" s="3"/>
      <c r="B377" s="3"/>
      <c r="C377" s="8"/>
      <c r="D377" s="2"/>
      <c r="E377" s="2"/>
      <c r="F377" s="2"/>
      <c r="G377" s="2"/>
      <c r="H377" s="3"/>
      <c r="I377" s="3"/>
      <c r="J377" s="2"/>
    </row>
    <row r="378" spans="1:10" s="4" customFormat="1" ht="21.75">
      <c r="A378" s="3"/>
      <c r="B378" s="3"/>
      <c r="C378" s="8"/>
      <c r="D378" s="2"/>
      <c r="E378" s="2"/>
      <c r="F378" s="2"/>
      <c r="G378" s="2"/>
      <c r="H378" s="3"/>
      <c r="I378" s="3"/>
      <c r="J378" s="2"/>
    </row>
    <row r="379" spans="1:10" s="4" customFormat="1" ht="21.75">
      <c r="A379" s="3"/>
      <c r="B379" s="3"/>
      <c r="C379" s="8"/>
      <c r="D379" s="2"/>
      <c r="E379" s="2"/>
      <c r="F379" s="2"/>
      <c r="G379" s="2"/>
      <c r="H379" s="3"/>
      <c r="I379" s="3"/>
      <c r="J379" s="2"/>
    </row>
    <row r="380" spans="1:10" ht="26.25">
      <c r="A380" s="294" t="s">
        <v>152</v>
      </c>
      <c r="B380" s="294"/>
      <c r="C380" s="294"/>
      <c r="D380" s="294"/>
      <c r="E380" s="294"/>
      <c r="F380" s="294"/>
      <c r="G380" s="294"/>
      <c r="H380" s="294"/>
      <c r="I380" s="294"/>
      <c r="J380" s="5" t="s">
        <v>1237</v>
      </c>
    </row>
    <row r="381" spans="1:10" ht="21.75">
      <c r="A381" s="260" t="s">
        <v>1251</v>
      </c>
      <c r="B381" s="260"/>
      <c r="C381" s="260"/>
      <c r="D381" s="260"/>
      <c r="E381" s="260"/>
      <c r="F381" s="260"/>
      <c r="G381" s="260"/>
      <c r="H381" s="260"/>
      <c r="I381" s="260"/>
      <c r="J381" s="260"/>
    </row>
    <row r="382" spans="1:10" ht="21.75">
      <c r="A382" s="1" t="s">
        <v>46</v>
      </c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65.25">
      <c r="A383" s="107" t="s">
        <v>602</v>
      </c>
      <c r="B383" s="107" t="s">
        <v>250</v>
      </c>
      <c r="C383" s="81" t="s">
        <v>604</v>
      </c>
      <c r="D383" s="107" t="s">
        <v>605</v>
      </c>
      <c r="E383" s="81" t="s">
        <v>606</v>
      </c>
      <c r="F383" s="80" t="s">
        <v>251</v>
      </c>
      <c r="G383" s="81" t="s">
        <v>609</v>
      </c>
      <c r="H383" s="81" t="s">
        <v>1031</v>
      </c>
      <c r="I383" s="81" t="s">
        <v>153</v>
      </c>
      <c r="J383" s="80" t="s">
        <v>154</v>
      </c>
    </row>
    <row r="384" spans="1:10" ht="21.75">
      <c r="A384" s="2">
        <v>1</v>
      </c>
      <c r="B384" s="21" t="s">
        <v>948</v>
      </c>
      <c r="C384" s="12" t="s">
        <v>675</v>
      </c>
      <c r="D384" s="2"/>
      <c r="E384" s="2"/>
      <c r="F384" s="2"/>
      <c r="G384" s="2"/>
      <c r="H384" s="3" t="s">
        <v>1082</v>
      </c>
      <c r="I384" s="3" t="s">
        <v>1083</v>
      </c>
      <c r="J384" s="2">
        <v>5</v>
      </c>
    </row>
    <row r="385" spans="1:10" ht="21.75">
      <c r="A385" s="3"/>
      <c r="B385" s="3"/>
      <c r="C385" s="12" t="s">
        <v>171</v>
      </c>
      <c r="D385" s="2">
        <v>2</v>
      </c>
      <c r="E385" s="2" t="s">
        <v>613</v>
      </c>
      <c r="F385" s="34">
        <v>50000</v>
      </c>
      <c r="G385" s="24">
        <f>F385*D385</f>
        <v>100000</v>
      </c>
      <c r="H385" s="3"/>
      <c r="I385" s="3"/>
      <c r="J385" s="2"/>
    </row>
    <row r="386" spans="1:10" ht="21.75">
      <c r="A386" s="3"/>
      <c r="B386" s="3"/>
      <c r="C386" s="12" t="s">
        <v>172</v>
      </c>
      <c r="D386" s="2">
        <v>5</v>
      </c>
      <c r="E386" s="2" t="s">
        <v>613</v>
      </c>
      <c r="F386" s="24">
        <v>30000</v>
      </c>
      <c r="G386" s="24">
        <f aca="true" t="shared" si="7" ref="G386:G391">F386*D386</f>
        <v>150000</v>
      </c>
      <c r="H386" s="3"/>
      <c r="I386" s="3"/>
      <c r="J386" s="2"/>
    </row>
    <row r="387" spans="1:10" ht="21.75">
      <c r="A387" s="3"/>
      <c r="B387" s="3"/>
      <c r="C387" s="12" t="s">
        <v>173</v>
      </c>
      <c r="D387" s="2">
        <v>5</v>
      </c>
      <c r="E387" s="2" t="s">
        <v>613</v>
      </c>
      <c r="F387" s="24">
        <v>20000</v>
      </c>
      <c r="G387" s="24">
        <f t="shared" si="7"/>
        <v>100000</v>
      </c>
      <c r="H387" s="3"/>
      <c r="I387" s="3"/>
      <c r="J387" s="2"/>
    </row>
    <row r="388" spans="1:10" ht="21.75">
      <c r="A388" s="3"/>
      <c r="B388" s="3"/>
      <c r="C388" s="12" t="s">
        <v>174</v>
      </c>
      <c r="D388" s="2">
        <v>3</v>
      </c>
      <c r="E388" s="2" t="s">
        <v>643</v>
      </c>
      <c r="F388" s="24">
        <v>8000</v>
      </c>
      <c r="G388" s="24">
        <f t="shared" si="7"/>
        <v>24000</v>
      </c>
      <c r="H388" s="3"/>
      <c r="I388" s="3"/>
      <c r="J388" s="2"/>
    </row>
    <row r="389" spans="1:10" ht="21.75">
      <c r="A389" s="3"/>
      <c r="B389" s="3"/>
      <c r="C389" s="12" t="s">
        <v>175</v>
      </c>
      <c r="D389" s="2">
        <v>4</v>
      </c>
      <c r="E389" s="2" t="s">
        <v>613</v>
      </c>
      <c r="F389" s="24">
        <v>30000</v>
      </c>
      <c r="G389" s="24">
        <f t="shared" si="7"/>
        <v>120000</v>
      </c>
      <c r="H389" s="3"/>
      <c r="I389" s="3"/>
      <c r="J389" s="2"/>
    </row>
    <row r="390" spans="1:10" ht="21.75">
      <c r="A390" s="3"/>
      <c r="B390" s="3"/>
      <c r="C390" s="12" t="s">
        <v>47</v>
      </c>
      <c r="D390" s="2">
        <v>2</v>
      </c>
      <c r="E390" s="2" t="s">
        <v>613</v>
      </c>
      <c r="F390" s="24">
        <v>2500</v>
      </c>
      <c r="G390" s="24">
        <f t="shared" si="7"/>
        <v>5000</v>
      </c>
      <c r="H390" s="3"/>
      <c r="I390" s="3"/>
      <c r="J390" s="2"/>
    </row>
    <row r="391" spans="1:10" ht="21.75">
      <c r="A391" s="3"/>
      <c r="B391" s="3"/>
      <c r="C391" s="12" t="s">
        <v>176</v>
      </c>
      <c r="D391" s="2">
        <v>2</v>
      </c>
      <c r="E391" s="2" t="s">
        <v>643</v>
      </c>
      <c r="F391" s="24">
        <v>6000</v>
      </c>
      <c r="G391" s="24">
        <f t="shared" si="7"/>
        <v>12000</v>
      </c>
      <c r="H391" s="3"/>
      <c r="I391" s="3"/>
      <c r="J391" s="2"/>
    </row>
    <row r="392" spans="1:10" ht="21.75">
      <c r="A392" s="3"/>
      <c r="B392" s="3"/>
      <c r="C392" s="12" t="s">
        <v>48</v>
      </c>
      <c r="D392" s="2">
        <v>1</v>
      </c>
      <c r="E392" s="2" t="s">
        <v>613</v>
      </c>
      <c r="F392" s="24">
        <v>120000</v>
      </c>
      <c r="G392" s="26">
        <f>F392</f>
        <v>120000</v>
      </c>
      <c r="H392" s="3"/>
      <c r="I392" s="3"/>
      <c r="J392" s="2"/>
    </row>
    <row r="393" spans="1:10" ht="21.75">
      <c r="A393" s="3"/>
      <c r="B393" s="3"/>
      <c r="C393" s="12" t="s">
        <v>49</v>
      </c>
      <c r="D393" s="2">
        <v>1</v>
      </c>
      <c r="E393" s="2" t="s">
        <v>549</v>
      </c>
      <c r="F393" s="24">
        <v>10000</v>
      </c>
      <c r="G393" s="26">
        <f>F393</f>
        <v>10000</v>
      </c>
      <c r="H393" s="3"/>
      <c r="I393" s="3"/>
      <c r="J393" s="2"/>
    </row>
    <row r="394" spans="1:10" ht="21.75">
      <c r="A394" s="3"/>
      <c r="B394" s="3"/>
      <c r="C394" s="12" t="s">
        <v>50</v>
      </c>
      <c r="D394" s="2">
        <v>1</v>
      </c>
      <c r="E394" s="2" t="s">
        <v>613</v>
      </c>
      <c r="F394" s="24">
        <v>5000</v>
      </c>
      <c r="G394" s="26">
        <f>F394</f>
        <v>5000</v>
      </c>
      <c r="H394" s="3"/>
      <c r="I394" s="3"/>
      <c r="J394" s="2"/>
    </row>
    <row r="395" spans="1:10" ht="21.75">
      <c r="A395" s="3"/>
      <c r="B395" s="3"/>
      <c r="C395" s="3"/>
      <c r="D395" s="2"/>
      <c r="E395" s="2"/>
      <c r="F395" s="2"/>
      <c r="G395" s="2"/>
      <c r="H395" s="3"/>
      <c r="I395" s="3"/>
      <c r="J395" s="2"/>
    </row>
    <row r="396" spans="1:10" ht="21.75">
      <c r="A396" s="3"/>
      <c r="B396" s="3"/>
      <c r="C396" s="3"/>
      <c r="D396" s="2"/>
      <c r="E396" s="2"/>
      <c r="F396" s="2"/>
      <c r="G396" s="2"/>
      <c r="H396" s="3"/>
      <c r="I396" s="3"/>
      <c r="J396" s="2"/>
    </row>
    <row r="397" spans="1:10" ht="21.75">
      <c r="A397" s="3"/>
      <c r="B397" s="3"/>
      <c r="C397" s="8"/>
      <c r="D397" s="2"/>
      <c r="E397" s="2"/>
      <c r="F397" s="2"/>
      <c r="G397" s="2"/>
      <c r="H397" s="3"/>
      <c r="I397" s="3"/>
      <c r="J397" s="2"/>
    </row>
    <row r="398" spans="1:10" ht="21.75">
      <c r="A398" s="3"/>
      <c r="B398" s="3"/>
      <c r="C398" s="3"/>
      <c r="D398" s="2"/>
      <c r="E398" s="2"/>
      <c r="F398" s="2"/>
      <c r="G398" s="2"/>
      <c r="H398" s="3"/>
      <c r="I398" s="3"/>
      <c r="J398" s="2"/>
    </row>
    <row r="399" spans="1:10" ht="21.75">
      <c r="A399" s="3"/>
      <c r="B399" s="3"/>
      <c r="C399" s="3"/>
      <c r="D399" s="2"/>
      <c r="E399" s="2"/>
      <c r="F399" s="2"/>
      <c r="G399" s="2"/>
      <c r="H399" s="3"/>
      <c r="I399" s="3"/>
      <c r="J399" s="2"/>
    </row>
    <row r="400" spans="1:10" ht="21.75">
      <c r="A400" s="3"/>
      <c r="B400" s="3"/>
      <c r="C400" s="8"/>
      <c r="D400" s="2"/>
      <c r="E400" s="2"/>
      <c r="F400" s="2"/>
      <c r="G400" s="2"/>
      <c r="H400" s="3"/>
      <c r="I400" s="3"/>
      <c r="J400" s="2"/>
    </row>
    <row r="401" ht="21.75">
      <c r="J401" s="7"/>
    </row>
  </sheetData>
  <mergeCells count="39">
    <mergeCell ref="A128:I128"/>
    <mergeCell ref="A87:J87"/>
    <mergeCell ref="A88:J88"/>
    <mergeCell ref="A2:J2"/>
    <mergeCell ref="A3:J3"/>
    <mergeCell ref="A22:I22"/>
    <mergeCell ref="A24:J24"/>
    <mergeCell ref="A45:J45"/>
    <mergeCell ref="A44:J44"/>
    <mergeCell ref="A107:I107"/>
    <mergeCell ref="A193:J193"/>
    <mergeCell ref="A212:I212"/>
    <mergeCell ref="A255:J255"/>
    <mergeCell ref="A1:I1"/>
    <mergeCell ref="A129:J129"/>
    <mergeCell ref="A150:J150"/>
    <mergeCell ref="A151:J151"/>
    <mergeCell ref="A86:I86"/>
    <mergeCell ref="A23:J23"/>
    <mergeCell ref="A43:I43"/>
    <mergeCell ref="A108:J108"/>
    <mergeCell ref="A254:I254"/>
    <mergeCell ref="A296:I296"/>
    <mergeCell ref="A109:J109"/>
    <mergeCell ref="A276:J276"/>
    <mergeCell ref="A191:I191"/>
    <mergeCell ref="A130:J130"/>
    <mergeCell ref="A213:J213"/>
    <mergeCell ref="A149:I149"/>
    <mergeCell ref="A192:J192"/>
    <mergeCell ref="A381:J381"/>
    <mergeCell ref="A359:I359"/>
    <mergeCell ref="A360:J360"/>
    <mergeCell ref="A233:I233"/>
    <mergeCell ref="A275:I275"/>
    <mergeCell ref="A317:I317"/>
    <mergeCell ref="A380:I380"/>
    <mergeCell ref="A338:I338"/>
    <mergeCell ref="A318:J318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107">
      <selection activeCell="G123" sqref="G123"/>
    </sheetView>
  </sheetViews>
  <sheetFormatPr defaultColWidth="9.140625" defaultRowHeight="21.75"/>
  <cols>
    <col min="1" max="1" width="6.421875" style="112" customWidth="1"/>
    <col min="2" max="2" width="10.28125" style="112" customWidth="1"/>
    <col min="3" max="3" width="61.7109375" style="112" customWidth="1"/>
    <col min="4" max="5" width="10.7109375" style="112" customWidth="1"/>
    <col min="6" max="8" width="13.7109375" style="112" customWidth="1"/>
    <col min="9" max="9" width="13.00390625" style="112" customWidth="1"/>
    <col min="10" max="16384" width="9.140625" style="112" customWidth="1"/>
  </cols>
  <sheetData>
    <row r="1" spans="1:8" ht="26.25">
      <c r="A1" s="303" t="s">
        <v>254</v>
      </c>
      <c r="B1" s="303"/>
      <c r="C1" s="303"/>
      <c r="D1" s="303"/>
      <c r="E1" s="303"/>
      <c r="F1" s="303"/>
      <c r="G1" s="303"/>
      <c r="H1" s="111" t="s">
        <v>1238</v>
      </c>
    </row>
    <row r="2" spans="1:8" ht="21.75">
      <c r="A2" s="282" t="s">
        <v>255</v>
      </c>
      <c r="B2" s="282"/>
      <c r="C2" s="282"/>
      <c r="D2" s="282"/>
      <c r="E2" s="282"/>
      <c r="F2" s="282"/>
      <c r="G2" s="282"/>
      <c r="H2" s="282"/>
    </row>
    <row r="3" spans="1:8" ht="21.75">
      <c r="A3" s="283" t="s">
        <v>267</v>
      </c>
      <c r="B3" s="283"/>
      <c r="C3" s="283"/>
      <c r="D3" s="283"/>
      <c r="E3" s="283"/>
      <c r="F3" s="283"/>
      <c r="G3" s="283"/>
      <c r="H3" s="283"/>
    </row>
    <row r="4" spans="1:8" ht="21.75">
      <c r="A4" s="114" t="s">
        <v>256</v>
      </c>
      <c r="B4" s="114" t="s">
        <v>257</v>
      </c>
      <c r="C4" s="304" t="s">
        <v>604</v>
      </c>
      <c r="D4" s="306" t="s">
        <v>258</v>
      </c>
      <c r="E4" s="307" t="s">
        <v>606</v>
      </c>
      <c r="F4" s="309" t="s">
        <v>608</v>
      </c>
      <c r="G4" s="310"/>
      <c r="H4" s="311"/>
    </row>
    <row r="5" spans="1:8" ht="21.75">
      <c r="A5" s="115" t="s">
        <v>259</v>
      </c>
      <c r="B5" s="115" t="s">
        <v>260</v>
      </c>
      <c r="C5" s="305"/>
      <c r="D5" s="305"/>
      <c r="E5" s="308"/>
      <c r="F5" s="118" t="s">
        <v>261</v>
      </c>
      <c r="G5" s="118" t="s">
        <v>262</v>
      </c>
      <c r="H5" s="118" t="s">
        <v>263</v>
      </c>
    </row>
    <row r="6" spans="1:8" ht="21.75">
      <c r="A6" s="14">
        <v>1</v>
      </c>
      <c r="B6" s="14" t="s">
        <v>616</v>
      </c>
      <c r="C6" s="41" t="s">
        <v>950</v>
      </c>
      <c r="D6" s="14">
        <v>1</v>
      </c>
      <c r="E6" s="14" t="s">
        <v>631</v>
      </c>
      <c r="F6" s="42">
        <v>30000</v>
      </c>
      <c r="G6" s="43"/>
      <c r="H6" s="14"/>
    </row>
    <row r="7" spans="1:8" ht="21.75">
      <c r="A7" s="14">
        <v>2</v>
      </c>
      <c r="B7" s="14" t="s">
        <v>325</v>
      </c>
      <c r="C7" s="41" t="s">
        <v>632</v>
      </c>
      <c r="D7" s="14">
        <v>1</v>
      </c>
      <c r="E7" s="14" t="s">
        <v>631</v>
      </c>
      <c r="F7" s="42">
        <v>7000</v>
      </c>
      <c r="G7" s="43"/>
      <c r="H7" s="14"/>
    </row>
    <row r="8" spans="1:8" ht="21.75">
      <c r="A8" s="2">
        <v>3</v>
      </c>
      <c r="B8" s="2" t="s">
        <v>618</v>
      </c>
      <c r="C8" s="12" t="s">
        <v>633</v>
      </c>
      <c r="D8" s="2">
        <v>40</v>
      </c>
      <c r="E8" s="2" t="s">
        <v>641</v>
      </c>
      <c r="F8" s="35">
        <v>20000</v>
      </c>
      <c r="G8" s="26"/>
      <c r="H8" s="2"/>
    </row>
    <row r="9" spans="1:8" ht="21.75">
      <c r="A9" s="2">
        <v>4</v>
      </c>
      <c r="B9" s="2" t="s">
        <v>619</v>
      </c>
      <c r="C9" s="12" t="s">
        <v>634</v>
      </c>
      <c r="D9" s="2">
        <v>1</v>
      </c>
      <c r="E9" s="2" t="s">
        <v>613</v>
      </c>
      <c r="F9" s="35">
        <v>12000</v>
      </c>
      <c r="G9" s="26"/>
      <c r="H9" s="2"/>
    </row>
    <row r="10" spans="1:8" ht="21.75">
      <c r="A10" s="2">
        <v>5</v>
      </c>
      <c r="B10" s="2" t="s">
        <v>620</v>
      </c>
      <c r="C10" s="12" t="s">
        <v>636</v>
      </c>
      <c r="D10" s="2">
        <v>1</v>
      </c>
      <c r="E10" s="2" t="s">
        <v>613</v>
      </c>
      <c r="F10" s="35">
        <v>10000</v>
      </c>
      <c r="G10" s="26"/>
      <c r="H10" s="2"/>
    </row>
    <row r="11" spans="1:8" ht="21.75">
      <c r="A11" s="2">
        <v>6</v>
      </c>
      <c r="B11" s="2" t="s">
        <v>621</v>
      </c>
      <c r="C11" s="12" t="s">
        <v>957</v>
      </c>
      <c r="D11" s="2">
        <v>2</v>
      </c>
      <c r="E11" s="2" t="s">
        <v>549</v>
      </c>
      <c r="F11" s="35">
        <v>20000</v>
      </c>
      <c r="G11" s="26"/>
      <c r="H11" s="2"/>
    </row>
    <row r="12" spans="1:8" ht="21.75">
      <c r="A12" s="2">
        <v>7</v>
      </c>
      <c r="B12" s="2" t="s">
        <v>622</v>
      </c>
      <c r="C12" s="12" t="s">
        <v>895</v>
      </c>
      <c r="D12" s="2">
        <v>1</v>
      </c>
      <c r="E12" s="2" t="s">
        <v>613</v>
      </c>
      <c r="F12" s="35">
        <v>30000</v>
      </c>
      <c r="G12" s="26"/>
      <c r="H12" s="2"/>
    </row>
    <row r="13" spans="1:8" ht="21.75">
      <c r="A13" s="2">
        <v>8</v>
      </c>
      <c r="B13" s="2" t="s">
        <v>623</v>
      </c>
      <c r="C13" s="12" t="s">
        <v>637</v>
      </c>
      <c r="D13" s="2">
        <v>1</v>
      </c>
      <c r="E13" s="2" t="s">
        <v>677</v>
      </c>
      <c r="F13" s="35">
        <v>5000</v>
      </c>
      <c r="G13" s="26"/>
      <c r="H13" s="2"/>
    </row>
    <row r="14" spans="1:8" ht="21.75">
      <c r="A14" s="2">
        <v>9</v>
      </c>
      <c r="B14" s="2" t="s">
        <v>624</v>
      </c>
      <c r="C14" s="12" t="s">
        <v>639</v>
      </c>
      <c r="D14" s="2">
        <v>2</v>
      </c>
      <c r="E14" s="2" t="s">
        <v>643</v>
      </c>
      <c r="F14" s="35">
        <v>10000</v>
      </c>
      <c r="G14" s="26"/>
      <c r="H14" s="2"/>
    </row>
    <row r="15" spans="1:8" ht="21.75">
      <c r="A15" s="2">
        <v>10</v>
      </c>
      <c r="B15" s="2" t="s">
        <v>625</v>
      </c>
      <c r="C15" s="12" t="s">
        <v>640</v>
      </c>
      <c r="D15" s="2">
        <v>1</v>
      </c>
      <c r="E15" s="2" t="s">
        <v>613</v>
      </c>
      <c r="F15" s="35">
        <v>5000</v>
      </c>
      <c r="G15" s="26"/>
      <c r="H15" s="2"/>
    </row>
    <row r="16" spans="1:8" ht="21.75">
      <c r="A16" s="2">
        <v>11</v>
      </c>
      <c r="B16" s="2" t="s">
        <v>626</v>
      </c>
      <c r="C16" s="12" t="s">
        <v>521</v>
      </c>
      <c r="D16" s="2">
        <v>4</v>
      </c>
      <c r="E16" s="2" t="s">
        <v>631</v>
      </c>
      <c r="F16" s="35">
        <v>10000</v>
      </c>
      <c r="G16" s="26"/>
      <c r="H16" s="2"/>
    </row>
    <row r="17" spans="1:8" ht="21.75">
      <c r="A17" s="2">
        <v>12</v>
      </c>
      <c r="B17" s="2" t="s">
        <v>627</v>
      </c>
      <c r="C17" s="12" t="s">
        <v>522</v>
      </c>
      <c r="D17" s="2">
        <v>1</v>
      </c>
      <c r="E17" s="2" t="s">
        <v>613</v>
      </c>
      <c r="F17" s="35"/>
      <c r="G17" s="35">
        <v>200000</v>
      </c>
      <c r="H17" s="2"/>
    </row>
    <row r="18" spans="1:8" ht="21.75">
      <c r="A18" s="2">
        <v>13</v>
      </c>
      <c r="B18" s="2" t="s">
        <v>628</v>
      </c>
      <c r="C18" s="12" t="s">
        <v>635</v>
      </c>
      <c r="D18" s="2">
        <v>1</v>
      </c>
      <c r="E18" s="2" t="s">
        <v>613</v>
      </c>
      <c r="F18" s="35"/>
      <c r="G18" s="26">
        <v>40000</v>
      </c>
      <c r="H18" s="2"/>
    </row>
    <row r="19" spans="1:8" ht="21.75">
      <c r="A19" s="2">
        <v>14</v>
      </c>
      <c r="B19" s="2" t="s">
        <v>629</v>
      </c>
      <c r="C19" s="12" t="s">
        <v>523</v>
      </c>
      <c r="D19" s="2">
        <v>1</v>
      </c>
      <c r="E19" s="2" t="s">
        <v>613</v>
      </c>
      <c r="F19" s="35"/>
      <c r="G19" s="26">
        <v>4000</v>
      </c>
      <c r="H19" s="2"/>
    </row>
    <row r="20" spans="1:8" ht="21.75">
      <c r="A20" s="2">
        <v>15</v>
      </c>
      <c r="B20" s="2" t="s">
        <v>630</v>
      </c>
      <c r="C20" s="12" t="s">
        <v>638</v>
      </c>
      <c r="D20" s="2">
        <v>2</v>
      </c>
      <c r="E20" s="2" t="s">
        <v>631</v>
      </c>
      <c r="F20" s="35"/>
      <c r="G20" s="26">
        <v>100000</v>
      </c>
      <c r="H20" s="2"/>
    </row>
    <row r="21" spans="1:8" ht="21.75">
      <c r="A21" s="2">
        <v>16</v>
      </c>
      <c r="B21" s="2" t="s">
        <v>520</v>
      </c>
      <c r="C21" s="12" t="s">
        <v>951</v>
      </c>
      <c r="D21" s="2">
        <v>4</v>
      </c>
      <c r="E21" s="2" t="s">
        <v>631</v>
      </c>
      <c r="F21" s="35"/>
      <c r="G21" s="26">
        <v>4000</v>
      </c>
      <c r="H21" s="2"/>
    </row>
    <row r="22" spans="1:8" ht="21.75">
      <c r="A22" s="129"/>
      <c r="B22" s="9"/>
      <c r="C22" s="9"/>
      <c r="D22" s="9"/>
      <c r="E22" s="9"/>
      <c r="F22" s="39"/>
      <c r="G22" s="39"/>
      <c r="H22" s="39"/>
    </row>
    <row r="23" spans="1:8" ht="26.25">
      <c r="A23" s="303"/>
      <c r="B23" s="303"/>
      <c r="C23" s="303"/>
      <c r="D23" s="303"/>
      <c r="E23" s="303"/>
      <c r="F23" s="303"/>
      <c r="G23" s="303"/>
      <c r="H23" s="111" t="s">
        <v>1239</v>
      </c>
    </row>
    <row r="24" spans="1:8" ht="21.75">
      <c r="A24" s="282" t="s">
        <v>255</v>
      </c>
      <c r="B24" s="282"/>
      <c r="C24" s="282"/>
      <c r="D24" s="282"/>
      <c r="E24" s="282"/>
      <c r="F24" s="282"/>
      <c r="G24" s="282"/>
      <c r="H24" s="282"/>
    </row>
    <row r="25" spans="1:8" ht="21.75">
      <c r="A25" s="283" t="s">
        <v>267</v>
      </c>
      <c r="B25" s="283"/>
      <c r="C25" s="283"/>
      <c r="D25" s="283"/>
      <c r="E25" s="283"/>
      <c r="F25" s="283"/>
      <c r="G25" s="283"/>
      <c r="H25" s="283"/>
    </row>
    <row r="26" spans="1:8" ht="21.75">
      <c r="A26" s="114" t="s">
        <v>256</v>
      </c>
      <c r="B26" s="114" t="s">
        <v>257</v>
      </c>
      <c r="C26" s="304" t="s">
        <v>604</v>
      </c>
      <c r="D26" s="306" t="s">
        <v>258</v>
      </c>
      <c r="E26" s="307" t="s">
        <v>606</v>
      </c>
      <c r="F26" s="309" t="s">
        <v>608</v>
      </c>
      <c r="G26" s="310"/>
      <c r="H26" s="311"/>
    </row>
    <row r="27" spans="1:8" ht="21.75">
      <c r="A27" s="130" t="s">
        <v>259</v>
      </c>
      <c r="B27" s="130" t="s">
        <v>260</v>
      </c>
      <c r="C27" s="305"/>
      <c r="D27" s="305"/>
      <c r="E27" s="308"/>
      <c r="F27" s="118" t="s">
        <v>261</v>
      </c>
      <c r="G27" s="118" t="s">
        <v>262</v>
      </c>
      <c r="H27" s="118" t="s">
        <v>263</v>
      </c>
    </row>
    <row r="28" spans="1:8" ht="21.75">
      <c r="A28" s="131">
        <v>17</v>
      </c>
      <c r="B28" s="48" t="s">
        <v>832</v>
      </c>
      <c r="C28" s="49" t="s">
        <v>648</v>
      </c>
      <c r="D28" s="48">
        <v>1</v>
      </c>
      <c r="E28" s="48" t="s">
        <v>613</v>
      </c>
      <c r="F28" s="50">
        <v>528000</v>
      </c>
      <c r="G28" s="51"/>
      <c r="H28" s="48"/>
    </row>
    <row r="29" spans="1:8" ht="21.75">
      <c r="A29" s="149">
        <v>18</v>
      </c>
      <c r="B29" s="48" t="s">
        <v>833</v>
      </c>
      <c r="C29" s="49" t="s">
        <v>530</v>
      </c>
      <c r="D29" s="48">
        <v>1</v>
      </c>
      <c r="E29" s="48" t="s">
        <v>643</v>
      </c>
      <c r="F29" s="52"/>
      <c r="G29" s="51">
        <v>180000</v>
      </c>
      <c r="H29" s="48"/>
    </row>
    <row r="30" spans="1:8" ht="21.75">
      <c r="A30" s="149">
        <v>19</v>
      </c>
      <c r="B30" s="48" t="s">
        <v>834</v>
      </c>
      <c r="C30" s="49" t="s">
        <v>574</v>
      </c>
      <c r="D30" s="48">
        <v>1</v>
      </c>
      <c r="E30" s="48" t="s">
        <v>642</v>
      </c>
      <c r="F30" s="52"/>
      <c r="G30" s="51">
        <v>80000</v>
      </c>
      <c r="H30" s="48"/>
    </row>
    <row r="31" spans="1:8" ht="21.75">
      <c r="A31" s="149">
        <v>20</v>
      </c>
      <c r="B31" s="48" t="s">
        <v>835</v>
      </c>
      <c r="C31" s="49" t="s">
        <v>655</v>
      </c>
      <c r="D31" s="48">
        <v>1</v>
      </c>
      <c r="E31" s="48" t="s">
        <v>631</v>
      </c>
      <c r="F31" s="52"/>
      <c r="G31" s="51">
        <v>400000</v>
      </c>
      <c r="H31" s="48"/>
    </row>
    <row r="32" spans="1:8" ht="21.75">
      <c r="A32" s="149">
        <v>21</v>
      </c>
      <c r="B32" s="48" t="s">
        <v>836</v>
      </c>
      <c r="C32" s="49" t="s">
        <v>575</v>
      </c>
      <c r="D32" s="48">
        <v>1</v>
      </c>
      <c r="E32" s="48" t="s">
        <v>613</v>
      </c>
      <c r="F32" s="52"/>
      <c r="G32" s="51">
        <v>100000</v>
      </c>
      <c r="H32" s="48"/>
    </row>
    <row r="33" spans="1:8" ht="21.75">
      <c r="A33" s="149">
        <v>22</v>
      </c>
      <c r="B33" s="2" t="s">
        <v>837</v>
      </c>
      <c r="C33" s="27" t="s">
        <v>649</v>
      </c>
      <c r="D33" s="2">
        <v>1</v>
      </c>
      <c r="E33" s="2" t="s">
        <v>613</v>
      </c>
      <c r="F33" s="36">
        <v>1199000</v>
      </c>
      <c r="G33" s="26"/>
      <c r="H33" s="2"/>
    </row>
    <row r="34" spans="1:8" ht="21.75">
      <c r="A34" s="149">
        <v>23</v>
      </c>
      <c r="B34" s="2" t="s">
        <v>838</v>
      </c>
      <c r="C34" s="12" t="s">
        <v>545</v>
      </c>
      <c r="D34" s="2">
        <v>1</v>
      </c>
      <c r="E34" s="2" t="s">
        <v>613</v>
      </c>
      <c r="F34" s="36"/>
      <c r="G34" s="26">
        <v>600000</v>
      </c>
      <c r="H34" s="2"/>
    </row>
    <row r="35" spans="1:8" ht="21.75">
      <c r="A35" s="149">
        <v>24</v>
      </c>
      <c r="B35" s="2" t="s">
        <v>839</v>
      </c>
      <c r="C35" s="27" t="s">
        <v>546</v>
      </c>
      <c r="D35" s="2">
        <v>1</v>
      </c>
      <c r="E35" s="2" t="s">
        <v>613</v>
      </c>
      <c r="F35" s="36"/>
      <c r="G35" s="26">
        <v>500000</v>
      </c>
      <c r="H35" s="2"/>
    </row>
    <row r="36" spans="1:8" ht="21.75">
      <c r="A36" s="149">
        <v>25</v>
      </c>
      <c r="B36" s="2" t="s">
        <v>840</v>
      </c>
      <c r="C36" s="27" t="s">
        <v>547</v>
      </c>
      <c r="D36" s="2">
        <v>1</v>
      </c>
      <c r="E36" s="2" t="s">
        <v>613</v>
      </c>
      <c r="F36" s="36"/>
      <c r="G36" s="26">
        <v>380000</v>
      </c>
      <c r="H36" s="2"/>
    </row>
    <row r="37" spans="1:8" ht="21.75">
      <c r="A37" s="149">
        <v>26</v>
      </c>
      <c r="B37" s="2" t="s">
        <v>841</v>
      </c>
      <c r="C37" s="27" t="s">
        <v>548</v>
      </c>
      <c r="D37" s="2">
        <v>1</v>
      </c>
      <c r="E37" s="2" t="s">
        <v>631</v>
      </c>
      <c r="F37" s="36"/>
      <c r="G37" s="36">
        <v>250000</v>
      </c>
      <c r="H37" s="2"/>
    </row>
    <row r="38" spans="1:8" ht="21.75">
      <c r="A38" s="149">
        <v>27</v>
      </c>
      <c r="B38" s="2" t="s">
        <v>842</v>
      </c>
      <c r="C38" s="12" t="s">
        <v>599</v>
      </c>
      <c r="D38" s="2">
        <v>1</v>
      </c>
      <c r="E38" s="2" t="s">
        <v>613</v>
      </c>
      <c r="F38" s="36"/>
      <c r="G38" s="36">
        <v>50000</v>
      </c>
      <c r="H38" s="2"/>
    </row>
    <row r="39" spans="1:8" ht="21.75">
      <c r="A39" s="149">
        <v>28</v>
      </c>
      <c r="B39" s="2" t="s">
        <v>843</v>
      </c>
      <c r="C39" s="12" t="s">
        <v>956</v>
      </c>
      <c r="D39" s="2">
        <v>1</v>
      </c>
      <c r="E39" s="2" t="s">
        <v>613</v>
      </c>
      <c r="F39" s="36"/>
      <c r="G39" s="36">
        <v>45000</v>
      </c>
      <c r="H39" s="2"/>
    </row>
    <row r="40" spans="1:8" ht="21.75">
      <c r="A40" s="149">
        <v>29</v>
      </c>
      <c r="B40" s="2" t="s">
        <v>844</v>
      </c>
      <c r="C40" s="12" t="s">
        <v>600</v>
      </c>
      <c r="D40" s="2">
        <v>1</v>
      </c>
      <c r="E40" s="2" t="s">
        <v>613</v>
      </c>
      <c r="F40" s="36"/>
      <c r="G40" s="36">
        <v>60000</v>
      </c>
      <c r="H40" s="2"/>
    </row>
    <row r="41" spans="1:8" ht="21.75">
      <c r="A41" s="149">
        <v>30</v>
      </c>
      <c r="B41" s="126" t="s">
        <v>845</v>
      </c>
      <c r="C41" s="127" t="s">
        <v>601</v>
      </c>
      <c r="D41" s="2">
        <v>2</v>
      </c>
      <c r="E41" s="2" t="s">
        <v>631</v>
      </c>
      <c r="F41" s="36"/>
      <c r="G41" s="36">
        <v>100000</v>
      </c>
      <c r="H41" s="2"/>
    </row>
    <row r="42" spans="1:8" ht="21.75">
      <c r="A42" s="149">
        <v>31</v>
      </c>
      <c r="B42" s="2" t="s">
        <v>846</v>
      </c>
      <c r="C42" s="3" t="s">
        <v>951</v>
      </c>
      <c r="D42" s="2">
        <v>4</v>
      </c>
      <c r="E42" s="2" t="s">
        <v>631</v>
      </c>
      <c r="F42" s="36"/>
      <c r="G42" s="24">
        <v>4000</v>
      </c>
      <c r="H42" s="2"/>
    </row>
    <row r="43" spans="1:8" ht="21.75">
      <c r="A43" s="149">
        <v>32</v>
      </c>
      <c r="B43" s="2" t="s">
        <v>847</v>
      </c>
      <c r="C43" s="3" t="s">
        <v>532</v>
      </c>
      <c r="D43" s="118">
        <v>1</v>
      </c>
      <c r="E43" s="2" t="s">
        <v>631</v>
      </c>
      <c r="F43" s="36"/>
      <c r="G43" s="24">
        <v>190000</v>
      </c>
      <c r="H43" s="2"/>
    </row>
    <row r="44" spans="1:8" ht="21.75">
      <c r="A44" s="129"/>
      <c r="B44" s="9"/>
      <c r="C44" s="9"/>
      <c r="D44" s="9"/>
      <c r="E44" s="9"/>
      <c r="F44" s="39"/>
      <c r="G44" s="39"/>
      <c r="H44" s="106"/>
    </row>
    <row r="45" spans="1:8" ht="26.25">
      <c r="A45" s="303"/>
      <c r="B45" s="303"/>
      <c r="C45" s="303"/>
      <c r="D45" s="303"/>
      <c r="E45" s="303"/>
      <c r="F45" s="303"/>
      <c r="G45" s="303"/>
      <c r="H45" s="111" t="s">
        <v>1240</v>
      </c>
    </row>
    <row r="46" spans="1:8" ht="21.75">
      <c r="A46" s="282" t="s">
        <v>255</v>
      </c>
      <c r="B46" s="282"/>
      <c r="C46" s="282"/>
      <c r="D46" s="282"/>
      <c r="E46" s="282"/>
      <c r="F46" s="282"/>
      <c r="G46" s="282"/>
      <c r="H46" s="282"/>
    </row>
    <row r="47" spans="1:8" ht="21.75">
      <c r="A47" s="283" t="s">
        <v>267</v>
      </c>
      <c r="B47" s="283"/>
      <c r="C47" s="283"/>
      <c r="D47" s="283"/>
      <c r="E47" s="283"/>
      <c r="F47" s="283"/>
      <c r="G47" s="283"/>
      <c r="H47" s="283"/>
    </row>
    <row r="48" spans="1:8" ht="21.75">
      <c r="A48" s="114" t="s">
        <v>256</v>
      </c>
      <c r="B48" s="114" t="s">
        <v>257</v>
      </c>
      <c r="C48" s="304" t="s">
        <v>604</v>
      </c>
      <c r="D48" s="306" t="s">
        <v>258</v>
      </c>
      <c r="E48" s="307" t="s">
        <v>606</v>
      </c>
      <c r="F48" s="309" t="s">
        <v>608</v>
      </c>
      <c r="G48" s="310"/>
      <c r="H48" s="311"/>
    </row>
    <row r="49" spans="1:8" ht="21.75">
      <c r="A49" s="130" t="s">
        <v>259</v>
      </c>
      <c r="B49" s="130" t="s">
        <v>260</v>
      </c>
      <c r="C49" s="305"/>
      <c r="D49" s="305"/>
      <c r="E49" s="308"/>
      <c r="F49" s="118" t="s">
        <v>261</v>
      </c>
      <c r="G49" s="118" t="s">
        <v>262</v>
      </c>
      <c r="H49" s="118" t="s">
        <v>263</v>
      </c>
    </row>
    <row r="50" spans="1:8" ht="21.75">
      <c r="A50" s="118">
        <v>32</v>
      </c>
      <c r="B50" s="2" t="s">
        <v>536</v>
      </c>
      <c r="C50" s="3" t="s">
        <v>538</v>
      </c>
      <c r="D50" s="2">
        <v>1</v>
      </c>
      <c r="E50" s="2" t="s">
        <v>631</v>
      </c>
      <c r="F50" s="223">
        <v>400000</v>
      </c>
      <c r="G50" s="118"/>
      <c r="H50" s="118"/>
    </row>
    <row r="51" spans="1:8" ht="21.75">
      <c r="A51" s="118">
        <v>33</v>
      </c>
      <c r="B51" s="2" t="s">
        <v>535</v>
      </c>
      <c r="C51" s="3" t="s">
        <v>544</v>
      </c>
      <c r="D51" s="2">
        <v>1</v>
      </c>
      <c r="E51" s="2" t="s">
        <v>613</v>
      </c>
      <c r="F51" s="24">
        <v>300000</v>
      </c>
      <c r="G51" s="118"/>
      <c r="H51" s="118"/>
    </row>
    <row r="52" spans="1:8" ht="21.75">
      <c r="A52" s="118">
        <v>34</v>
      </c>
      <c r="B52" s="2" t="s">
        <v>848</v>
      </c>
      <c r="C52" s="58" t="s">
        <v>650</v>
      </c>
      <c r="D52" s="48">
        <v>1</v>
      </c>
      <c r="E52" s="48" t="s">
        <v>613</v>
      </c>
      <c r="F52" s="52">
        <v>767000</v>
      </c>
      <c r="G52" s="52"/>
      <c r="H52" s="48"/>
    </row>
    <row r="53" spans="1:8" ht="21.75">
      <c r="A53" s="118">
        <v>35</v>
      </c>
      <c r="B53" s="152" t="s">
        <v>300</v>
      </c>
      <c r="C53" s="166" t="s">
        <v>301</v>
      </c>
      <c r="D53" s="62">
        <v>1</v>
      </c>
      <c r="E53" s="9" t="s">
        <v>613</v>
      </c>
      <c r="F53" s="222">
        <v>441000</v>
      </c>
      <c r="G53" s="52"/>
      <c r="H53" s="48"/>
    </row>
    <row r="54" spans="1:8" ht="21.75">
      <c r="A54" s="118">
        <v>36</v>
      </c>
      <c r="B54" s="54" t="s">
        <v>850</v>
      </c>
      <c r="C54" s="55" t="s">
        <v>651</v>
      </c>
      <c r="D54" s="54">
        <v>1</v>
      </c>
      <c r="E54" s="54" t="s">
        <v>613</v>
      </c>
      <c r="F54" s="146">
        <v>40000</v>
      </c>
      <c r="G54" s="56"/>
      <c r="H54" s="54"/>
    </row>
    <row r="55" spans="1:8" ht="21.75">
      <c r="A55" s="118">
        <v>37</v>
      </c>
      <c r="B55" s="54" t="s">
        <v>851</v>
      </c>
      <c r="C55" s="55" t="s">
        <v>593</v>
      </c>
      <c r="D55" s="54">
        <v>2</v>
      </c>
      <c r="E55" s="54" t="s">
        <v>631</v>
      </c>
      <c r="F55" s="146">
        <v>100000</v>
      </c>
      <c r="G55" s="56"/>
      <c r="H55" s="54"/>
    </row>
    <row r="56" spans="1:8" ht="21.75">
      <c r="A56" s="118">
        <v>38</v>
      </c>
      <c r="B56" s="2" t="s">
        <v>854</v>
      </c>
      <c r="C56" s="12" t="s">
        <v>964</v>
      </c>
      <c r="D56" s="2">
        <v>1</v>
      </c>
      <c r="E56" s="2" t="s">
        <v>631</v>
      </c>
      <c r="F56" s="36">
        <v>12000</v>
      </c>
      <c r="G56" s="36"/>
      <c r="H56" s="2"/>
    </row>
    <row r="57" spans="1:8" ht="21.75">
      <c r="A57" s="118">
        <v>39</v>
      </c>
      <c r="B57" s="2" t="s">
        <v>855</v>
      </c>
      <c r="C57" s="27" t="s">
        <v>965</v>
      </c>
      <c r="D57" s="2">
        <v>1</v>
      </c>
      <c r="E57" s="2" t="s">
        <v>613</v>
      </c>
      <c r="F57" s="36">
        <v>20000</v>
      </c>
      <c r="G57" s="36"/>
      <c r="H57" s="2"/>
    </row>
    <row r="58" spans="1:8" ht="21.75">
      <c r="A58" s="118">
        <v>40</v>
      </c>
      <c r="B58" s="2" t="s">
        <v>856</v>
      </c>
      <c r="C58" s="12" t="s">
        <v>660</v>
      </c>
      <c r="D58" s="2">
        <v>1</v>
      </c>
      <c r="E58" s="2" t="s">
        <v>631</v>
      </c>
      <c r="F58" s="36"/>
      <c r="G58" s="36">
        <v>85000</v>
      </c>
      <c r="H58" s="2"/>
    </row>
    <row r="59" spans="1:8" ht="21.75">
      <c r="A59" s="118">
        <v>41</v>
      </c>
      <c r="B59" s="48" t="s">
        <v>857</v>
      </c>
      <c r="C59" s="49" t="s">
        <v>652</v>
      </c>
      <c r="D59" s="48">
        <v>1</v>
      </c>
      <c r="E59" s="48" t="s">
        <v>613</v>
      </c>
      <c r="F59" s="52">
        <v>616200</v>
      </c>
      <c r="G59" s="51"/>
      <c r="H59" s="48"/>
    </row>
    <row r="60" spans="1:8" ht="21.75">
      <c r="A60" s="118">
        <v>42</v>
      </c>
      <c r="B60" s="71" t="s">
        <v>858</v>
      </c>
      <c r="C60" s="49" t="s">
        <v>661</v>
      </c>
      <c r="D60" s="48">
        <v>1</v>
      </c>
      <c r="E60" s="48" t="s">
        <v>892</v>
      </c>
      <c r="F60" s="52"/>
      <c r="G60" s="52">
        <v>35000</v>
      </c>
      <c r="H60" s="48"/>
    </row>
    <row r="61" spans="1:8" ht="21.75">
      <c r="A61" s="118">
        <v>43</v>
      </c>
      <c r="B61" s="48" t="s">
        <v>859</v>
      </c>
      <c r="C61" s="49" t="s">
        <v>676</v>
      </c>
      <c r="D61" s="48">
        <v>1</v>
      </c>
      <c r="E61" s="48" t="s">
        <v>613</v>
      </c>
      <c r="F61" s="52"/>
      <c r="G61" s="52">
        <v>750000</v>
      </c>
      <c r="H61" s="48"/>
    </row>
    <row r="62" spans="1:8" ht="21.75">
      <c r="A62" s="118">
        <v>44</v>
      </c>
      <c r="B62" s="71" t="s">
        <v>860</v>
      </c>
      <c r="C62" s="49" t="s">
        <v>564</v>
      </c>
      <c r="D62" s="48">
        <v>1</v>
      </c>
      <c r="E62" s="48" t="s">
        <v>613</v>
      </c>
      <c r="F62" s="52"/>
      <c r="G62" s="52">
        <v>35000</v>
      </c>
      <c r="H62" s="48"/>
    </row>
    <row r="63" spans="1:8" ht="21.75">
      <c r="A63" s="118">
        <v>45</v>
      </c>
      <c r="B63" s="48" t="s">
        <v>922</v>
      </c>
      <c r="C63" s="49" t="s">
        <v>971</v>
      </c>
      <c r="D63" s="48">
        <v>1</v>
      </c>
      <c r="E63" s="48" t="s">
        <v>613</v>
      </c>
      <c r="F63" s="52"/>
      <c r="G63" s="52">
        <v>22000</v>
      </c>
      <c r="H63" s="48"/>
    </row>
    <row r="64" spans="1:8" ht="21.75">
      <c r="A64" s="118">
        <v>46</v>
      </c>
      <c r="B64" s="2" t="s">
        <v>862</v>
      </c>
      <c r="C64" s="12" t="s">
        <v>653</v>
      </c>
      <c r="D64" s="2">
        <v>1</v>
      </c>
      <c r="E64" s="2" t="s">
        <v>613</v>
      </c>
      <c r="F64" s="36">
        <v>188900</v>
      </c>
      <c r="G64" s="26"/>
      <c r="H64" s="2"/>
    </row>
    <row r="65" spans="1:8" ht="21.75">
      <c r="A65" s="118">
        <v>47</v>
      </c>
      <c r="B65" s="2" t="s">
        <v>863</v>
      </c>
      <c r="C65" s="12" t="s">
        <v>186</v>
      </c>
      <c r="D65" s="2">
        <v>1</v>
      </c>
      <c r="E65" s="2" t="s">
        <v>631</v>
      </c>
      <c r="F65" s="35"/>
      <c r="G65" s="35">
        <v>85000</v>
      </c>
      <c r="H65" s="2"/>
    </row>
    <row r="66" spans="1:8" ht="21.75">
      <c r="A66" s="118">
        <v>48</v>
      </c>
      <c r="B66" s="48" t="s">
        <v>864</v>
      </c>
      <c r="C66" s="49" t="s">
        <v>654</v>
      </c>
      <c r="D66" s="48">
        <v>1</v>
      </c>
      <c r="E66" s="48" t="s">
        <v>613</v>
      </c>
      <c r="F66" s="52">
        <v>1421700</v>
      </c>
      <c r="G66" s="51"/>
      <c r="H66" s="48"/>
    </row>
    <row r="67" spans="1:8" s="144" customFormat="1" ht="26.25">
      <c r="A67" s="303"/>
      <c r="B67" s="303"/>
      <c r="C67" s="303"/>
      <c r="D67" s="303"/>
      <c r="E67" s="303"/>
      <c r="F67" s="303"/>
      <c r="G67" s="303"/>
      <c r="H67" s="111" t="s">
        <v>1241</v>
      </c>
    </row>
    <row r="68" spans="1:8" s="144" customFormat="1" ht="21.75">
      <c r="A68" s="282" t="s">
        <v>255</v>
      </c>
      <c r="B68" s="282"/>
      <c r="C68" s="282"/>
      <c r="D68" s="282"/>
      <c r="E68" s="282"/>
      <c r="F68" s="282"/>
      <c r="G68" s="282"/>
      <c r="H68" s="282"/>
    </row>
    <row r="69" spans="1:8" s="144" customFormat="1" ht="21.75">
      <c r="A69" s="283" t="s">
        <v>267</v>
      </c>
      <c r="B69" s="283"/>
      <c r="C69" s="283"/>
      <c r="D69" s="283"/>
      <c r="E69" s="283"/>
      <c r="F69" s="283"/>
      <c r="G69" s="283"/>
      <c r="H69" s="283"/>
    </row>
    <row r="70" spans="1:8" s="144" customFormat="1" ht="21.75">
      <c r="A70" s="114" t="s">
        <v>256</v>
      </c>
      <c r="B70" s="114" t="s">
        <v>257</v>
      </c>
      <c r="C70" s="304" t="s">
        <v>604</v>
      </c>
      <c r="D70" s="306" t="s">
        <v>258</v>
      </c>
      <c r="E70" s="307" t="s">
        <v>606</v>
      </c>
      <c r="F70" s="309" t="s">
        <v>608</v>
      </c>
      <c r="G70" s="310"/>
      <c r="H70" s="311"/>
    </row>
    <row r="71" spans="1:8" s="144" customFormat="1" ht="21.75">
      <c r="A71" s="130" t="s">
        <v>259</v>
      </c>
      <c r="B71" s="130" t="s">
        <v>260</v>
      </c>
      <c r="C71" s="305"/>
      <c r="D71" s="305"/>
      <c r="E71" s="308"/>
      <c r="F71" s="118" t="s">
        <v>261</v>
      </c>
      <c r="G71" s="118" t="s">
        <v>262</v>
      </c>
      <c r="H71" s="118" t="s">
        <v>263</v>
      </c>
    </row>
    <row r="72" spans="1:8" ht="21.75">
      <c r="A72" s="149">
        <v>49</v>
      </c>
      <c r="B72" s="48" t="s">
        <v>865</v>
      </c>
      <c r="C72" s="49" t="s">
        <v>198</v>
      </c>
      <c r="D72" s="48">
        <v>1</v>
      </c>
      <c r="E72" s="48" t="s">
        <v>631</v>
      </c>
      <c r="F72" s="52"/>
      <c r="G72" s="52">
        <v>85000</v>
      </c>
      <c r="H72" s="48"/>
    </row>
    <row r="73" spans="1:8" ht="21.75">
      <c r="A73" s="149">
        <v>50</v>
      </c>
      <c r="B73" s="48" t="s">
        <v>866</v>
      </c>
      <c r="C73" s="49" t="s">
        <v>888</v>
      </c>
      <c r="D73" s="48">
        <v>1</v>
      </c>
      <c r="E73" s="48" t="s">
        <v>631</v>
      </c>
      <c r="F73" s="52"/>
      <c r="G73" s="52"/>
      <c r="H73" s="52">
        <v>200000</v>
      </c>
    </row>
    <row r="74" spans="1:8" s="144" customFormat="1" ht="21.75">
      <c r="A74" s="149">
        <v>51</v>
      </c>
      <c r="B74" s="2" t="s">
        <v>867</v>
      </c>
      <c r="C74" s="12" t="s">
        <v>657</v>
      </c>
      <c r="D74" s="2">
        <v>1</v>
      </c>
      <c r="E74" s="2" t="s">
        <v>613</v>
      </c>
      <c r="F74" s="36">
        <v>202500</v>
      </c>
      <c r="G74" s="26"/>
      <c r="H74" s="2"/>
    </row>
    <row r="75" spans="1:8" s="144" customFormat="1" ht="21.75">
      <c r="A75" s="149">
        <v>52</v>
      </c>
      <c r="B75" s="2" t="s">
        <v>868</v>
      </c>
      <c r="C75" s="12" t="s">
        <v>976</v>
      </c>
      <c r="D75" s="2">
        <v>2</v>
      </c>
      <c r="E75" s="2" t="s">
        <v>631</v>
      </c>
      <c r="F75" s="36">
        <v>80000</v>
      </c>
      <c r="G75" s="36"/>
      <c r="H75" s="2"/>
    </row>
    <row r="76" spans="1:8" s="144" customFormat="1" ht="21.75">
      <c r="A76" s="149">
        <v>53</v>
      </c>
      <c r="B76" s="2" t="s">
        <v>869</v>
      </c>
      <c r="C76" s="12" t="s">
        <v>226</v>
      </c>
      <c r="D76" s="2">
        <v>1</v>
      </c>
      <c r="E76" s="2" t="s">
        <v>631</v>
      </c>
      <c r="F76" s="36"/>
      <c r="G76" s="36">
        <v>15000</v>
      </c>
      <c r="H76" s="2"/>
    </row>
    <row r="77" spans="1:8" s="144" customFormat="1" ht="21.75">
      <c r="A77" s="149">
        <v>54</v>
      </c>
      <c r="B77" s="2" t="s">
        <v>870</v>
      </c>
      <c r="C77" s="12" t="s">
        <v>217</v>
      </c>
      <c r="D77" s="2">
        <v>1</v>
      </c>
      <c r="E77" s="2" t="s">
        <v>613</v>
      </c>
      <c r="F77" s="36"/>
      <c r="G77" s="36">
        <v>85000</v>
      </c>
      <c r="H77" s="2"/>
    </row>
    <row r="78" spans="1:8" s="144" customFormat="1" ht="21.75">
      <c r="A78" s="149">
        <v>55</v>
      </c>
      <c r="B78" s="2" t="s">
        <v>871</v>
      </c>
      <c r="C78" s="12" t="s">
        <v>225</v>
      </c>
      <c r="D78" s="2">
        <v>1</v>
      </c>
      <c r="E78" s="2" t="s">
        <v>613</v>
      </c>
      <c r="F78" s="36"/>
      <c r="G78" s="36"/>
      <c r="H78" s="36">
        <v>250000</v>
      </c>
    </row>
    <row r="79" spans="1:8" s="144" customFormat="1" ht="21.75">
      <c r="A79" s="149">
        <v>56</v>
      </c>
      <c r="B79" s="48" t="s">
        <v>872</v>
      </c>
      <c r="C79" s="49" t="s">
        <v>658</v>
      </c>
      <c r="D79" s="48">
        <v>1</v>
      </c>
      <c r="E79" s="48" t="s">
        <v>613</v>
      </c>
      <c r="F79" s="52">
        <v>2036000</v>
      </c>
      <c r="G79" s="51"/>
      <c r="H79" s="48"/>
    </row>
    <row r="80" spans="1:8" s="144" customFormat="1" ht="21.75">
      <c r="A80" s="149">
        <v>57</v>
      </c>
      <c r="B80" s="48" t="s">
        <v>873</v>
      </c>
      <c r="C80" s="49" t="s">
        <v>889</v>
      </c>
      <c r="D80" s="48">
        <v>1</v>
      </c>
      <c r="E80" s="48" t="s">
        <v>613</v>
      </c>
      <c r="F80" s="52"/>
      <c r="G80" s="52"/>
      <c r="H80" s="52">
        <v>8500000</v>
      </c>
    </row>
    <row r="81" spans="1:8" s="144" customFormat="1" ht="21.75">
      <c r="A81" s="149">
        <v>58</v>
      </c>
      <c r="B81" s="48" t="s">
        <v>874</v>
      </c>
      <c r="C81" s="49" t="s">
        <v>229</v>
      </c>
      <c r="D81" s="48">
        <v>1</v>
      </c>
      <c r="E81" s="48" t="s">
        <v>631</v>
      </c>
      <c r="F81" s="52"/>
      <c r="G81" s="52"/>
      <c r="H81" s="50">
        <v>35000</v>
      </c>
    </row>
    <row r="82" spans="1:8" s="144" customFormat="1" ht="21.75">
      <c r="A82" s="149">
        <v>59</v>
      </c>
      <c r="B82" s="48" t="s">
        <v>875</v>
      </c>
      <c r="C82" s="49" t="s">
        <v>231</v>
      </c>
      <c r="D82" s="48">
        <v>1</v>
      </c>
      <c r="E82" s="48" t="s">
        <v>613</v>
      </c>
      <c r="F82" s="52"/>
      <c r="G82" s="52"/>
      <c r="H82" s="50">
        <v>45000</v>
      </c>
    </row>
    <row r="83" spans="1:8" s="144" customFormat="1" ht="21.75">
      <c r="A83" s="149">
        <v>60</v>
      </c>
      <c r="B83" s="48" t="s">
        <v>876</v>
      </c>
      <c r="C83" s="49" t="s">
        <v>239</v>
      </c>
      <c r="D83" s="48">
        <v>1</v>
      </c>
      <c r="E83" s="48" t="s">
        <v>613</v>
      </c>
      <c r="F83" s="52"/>
      <c r="G83" s="52"/>
      <c r="H83" s="50">
        <v>250000</v>
      </c>
    </row>
    <row r="84" spans="1:8" s="144" customFormat="1" ht="21.75">
      <c r="A84" s="149">
        <v>61</v>
      </c>
      <c r="B84" s="48" t="s">
        <v>877</v>
      </c>
      <c r="C84" s="57" t="s">
        <v>801</v>
      </c>
      <c r="D84" s="48">
        <v>1</v>
      </c>
      <c r="E84" s="48" t="s">
        <v>613</v>
      </c>
      <c r="F84" s="52"/>
      <c r="G84" s="52"/>
      <c r="H84" s="50">
        <v>250000</v>
      </c>
    </row>
    <row r="85" spans="1:8" s="144" customFormat="1" ht="21.75">
      <c r="A85" s="149">
        <v>62</v>
      </c>
      <c r="B85" s="48" t="s">
        <v>878</v>
      </c>
      <c r="C85" s="57" t="s">
        <v>242</v>
      </c>
      <c r="D85" s="48">
        <v>1</v>
      </c>
      <c r="E85" s="48" t="s">
        <v>613</v>
      </c>
      <c r="F85" s="52"/>
      <c r="G85" s="52"/>
      <c r="H85" s="50">
        <v>850000</v>
      </c>
    </row>
    <row r="86" spans="1:8" s="144" customFormat="1" ht="21.75">
      <c r="A86" s="149">
        <v>63</v>
      </c>
      <c r="B86" s="14" t="s">
        <v>879</v>
      </c>
      <c r="C86" s="29" t="s">
        <v>659</v>
      </c>
      <c r="D86" s="14">
        <v>1</v>
      </c>
      <c r="E86" s="14" t="s">
        <v>613</v>
      </c>
      <c r="F86" s="36">
        <v>1521500</v>
      </c>
      <c r="G86" s="36"/>
      <c r="H86" s="14"/>
    </row>
    <row r="87" spans="1:8" s="144" customFormat="1" ht="21.75">
      <c r="A87" s="149">
        <v>64</v>
      </c>
      <c r="B87" s="2" t="s">
        <v>880</v>
      </c>
      <c r="C87" s="12" t="s">
        <v>468</v>
      </c>
      <c r="D87" s="2">
        <v>1</v>
      </c>
      <c r="E87" s="2" t="s">
        <v>631</v>
      </c>
      <c r="F87" s="36"/>
      <c r="G87" s="36">
        <v>320000</v>
      </c>
      <c r="H87" s="2"/>
    </row>
    <row r="88" spans="1:8" s="144" customFormat="1" ht="21.75">
      <c r="A88" s="149">
        <v>65</v>
      </c>
      <c r="B88" s="2" t="s">
        <v>881</v>
      </c>
      <c r="C88" s="3" t="s">
        <v>894</v>
      </c>
      <c r="D88" s="2">
        <v>1</v>
      </c>
      <c r="E88" s="2" t="s">
        <v>613</v>
      </c>
      <c r="F88" s="36"/>
      <c r="G88" s="36"/>
      <c r="H88" s="25">
        <v>1200000</v>
      </c>
    </row>
    <row r="89" spans="1:8" s="144" customFormat="1" ht="26.25">
      <c r="A89" s="303"/>
      <c r="B89" s="303"/>
      <c r="C89" s="303"/>
      <c r="D89" s="303"/>
      <c r="E89" s="303"/>
      <c r="F89" s="303"/>
      <c r="G89" s="303"/>
      <c r="H89" s="111" t="s">
        <v>1242</v>
      </c>
    </row>
    <row r="90" spans="1:8" s="144" customFormat="1" ht="21.75">
      <c r="A90" s="282" t="s">
        <v>255</v>
      </c>
      <c r="B90" s="282"/>
      <c r="C90" s="282"/>
      <c r="D90" s="282"/>
      <c r="E90" s="282"/>
      <c r="F90" s="282"/>
      <c r="G90" s="282"/>
      <c r="H90" s="282"/>
    </row>
    <row r="91" spans="1:8" s="144" customFormat="1" ht="21.75">
      <c r="A91" s="283" t="s">
        <v>267</v>
      </c>
      <c r="B91" s="283"/>
      <c r="C91" s="283"/>
      <c r="D91" s="283"/>
      <c r="E91" s="283"/>
      <c r="F91" s="283"/>
      <c r="G91" s="283"/>
      <c r="H91" s="283"/>
    </row>
    <row r="92" spans="1:8" s="144" customFormat="1" ht="21.75">
      <c r="A92" s="114" t="s">
        <v>256</v>
      </c>
      <c r="B92" s="114" t="s">
        <v>257</v>
      </c>
      <c r="C92" s="304" t="s">
        <v>604</v>
      </c>
      <c r="D92" s="306" t="s">
        <v>258</v>
      </c>
      <c r="E92" s="307" t="s">
        <v>606</v>
      </c>
      <c r="F92" s="309" t="s">
        <v>608</v>
      </c>
      <c r="G92" s="310"/>
      <c r="H92" s="311"/>
    </row>
    <row r="93" spans="1:8" s="144" customFormat="1" ht="21.75">
      <c r="A93" s="130" t="s">
        <v>259</v>
      </c>
      <c r="B93" s="130" t="s">
        <v>260</v>
      </c>
      <c r="C93" s="305"/>
      <c r="D93" s="305"/>
      <c r="E93" s="308"/>
      <c r="F93" s="118" t="s">
        <v>261</v>
      </c>
      <c r="G93" s="118" t="s">
        <v>262</v>
      </c>
      <c r="H93" s="118" t="s">
        <v>263</v>
      </c>
    </row>
    <row r="94" spans="1:8" s="144" customFormat="1" ht="21.75">
      <c r="A94" s="130">
        <v>66</v>
      </c>
      <c r="B94" s="2" t="s">
        <v>882</v>
      </c>
      <c r="C94" s="12" t="s">
        <v>471</v>
      </c>
      <c r="D94" s="2">
        <v>1</v>
      </c>
      <c r="E94" s="2" t="s">
        <v>631</v>
      </c>
      <c r="F94" s="36"/>
      <c r="G94" s="36"/>
      <c r="H94" s="25">
        <v>375000</v>
      </c>
    </row>
    <row r="95" spans="1:8" s="144" customFormat="1" ht="21.75">
      <c r="A95" s="130">
        <v>67</v>
      </c>
      <c r="B95" s="48" t="s">
        <v>883</v>
      </c>
      <c r="C95" s="58" t="s">
        <v>890</v>
      </c>
      <c r="D95" s="48">
        <v>2</v>
      </c>
      <c r="E95" s="59" t="s">
        <v>667</v>
      </c>
      <c r="F95" s="60">
        <v>300000</v>
      </c>
      <c r="G95" s="51"/>
      <c r="H95" s="48"/>
    </row>
    <row r="96" spans="1:8" s="144" customFormat="1" ht="21.75">
      <c r="A96" s="130">
        <v>68</v>
      </c>
      <c r="B96" s="48" t="s">
        <v>884</v>
      </c>
      <c r="C96" s="58" t="s">
        <v>673</v>
      </c>
      <c r="D96" s="48">
        <v>1</v>
      </c>
      <c r="E96" s="48" t="s">
        <v>631</v>
      </c>
      <c r="F96" s="52">
        <v>60000</v>
      </c>
      <c r="G96" s="51"/>
      <c r="H96" s="48"/>
    </row>
    <row r="97" spans="1:8" s="144" customFormat="1" ht="21.75">
      <c r="A97" s="130">
        <v>69</v>
      </c>
      <c r="B97" s="48" t="s">
        <v>885</v>
      </c>
      <c r="C97" s="58" t="s">
        <v>478</v>
      </c>
      <c r="D97" s="48">
        <v>1</v>
      </c>
      <c r="E97" s="48" t="s">
        <v>643</v>
      </c>
      <c r="F97" s="52">
        <v>45000</v>
      </c>
      <c r="G97" s="51"/>
      <c r="H97" s="48"/>
    </row>
    <row r="98" spans="1:8" s="144" customFormat="1" ht="21.75">
      <c r="A98" s="130">
        <v>70</v>
      </c>
      <c r="B98" s="48" t="s">
        <v>886</v>
      </c>
      <c r="C98" s="61" t="s">
        <v>672</v>
      </c>
      <c r="D98" s="62">
        <v>2</v>
      </c>
      <c r="E98" s="62" t="s">
        <v>631</v>
      </c>
      <c r="F98" s="52"/>
      <c r="G98" s="51"/>
      <c r="H98" s="50">
        <v>1300000</v>
      </c>
    </row>
    <row r="99" spans="1:8" s="144" customFormat="1" ht="21.75">
      <c r="A99" s="130">
        <v>71</v>
      </c>
      <c r="B99" s="48" t="s">
        <v>887</v>
      </c>
      <c r="C99" s="58" t="s">
        <v>674</v>
      </c>
      <c r="D99" s="48">
        <v>1</v>
      </c>
      <c r="E99" s="48" t="s">
        <v>678</v>
      </c>
      <c r="F99" s="52"/>
      <c r="G99" s="51"/>
      <c r="H99" s="50">
        <v>250000</v>
      </c>
    </row>
    <row r="100" spans="1:8" s="144" customFormat="1" ht="21.75">
      <c r="A100" s="130">
        <v>72</v>
      </c>
      <c r="B100" s="2" t="s">
        <v>326</v>
      </c>
      <c r="C100" s="3" t="s">
        <v>647</v>
      </c>
      <c r="D100" s="2">
        <v>1</v>
      </c>
      <c r="E100" s="20" t="s">
        <v>613</v>
      </c>
      <c r="F100" s="36">
        <v>646000</v>
      </c>
      <c r="G100" s="26"/>
      <c r="H100" s="2"/>
    </row>
    <row r="101" spans="1:8" s="144" customFormat="1" ht="21.75">
      <c r="A101" s="130"/>
      <c r="B101" s="130"/>
      <c r="C101" s="116"/>
      <c r="D101" s="116"/>
      <c r="E101" s="117"/>
      <c r="F101" s="118"/>
      <c r="G101" s="118"/>
      <c r="H101" s="118"/>
    </row>
    <row r="102" spans="1:8" s="144" customFormat="1" ht="21.75">
      <c r="A102" s="130"/>
      <c r="B102" s="130"/>
      <c r="C102" s="116"/>
      <c r="D102" s="116"/>
      <c r="E102" s="117"/>
      <c r="F102" s="118"/>
      <c r="G102" s="118"/>
      <c r="H102" s="118"/>
    </row>
    <row r="103" spans="1:8" s="144" customFormat="1" ht="21.75">
      <c r="A103" s="130"/>
      <c r="B103" s="130"/>
      <c r="C103" s="116"/>
      <c r="D103" s="116"/>
      <c r="E103" s="117"/>
      <c r="F103" s="118"/>
      <c r="G103" s="118"/>
      <c r="H103" s="118"/>
    </row>
    <row r="104" spans="1:8" s="144" customFormat="1" ht="21.75">
      <c r="A104" s="130"/>
      <c r="B104" s="130"/>
      <c r="C104" s="116"/>
      <c r="D104" s="116"/>
      <c r="E104" s="117"/>
      <c r="F104" s="118"/>
      <c r="G104" s="118"/>
      <c r="H104" s="118"/>
    </row>
    <row r="105" spans="1:8" s="144" customFormat="1" ht="21.75">
      <c r="A105" s="130"/>
      <c r="B105" s="130"/>
      <c r="C105" s="116"/>
      <c r="D105" s="116"/>
      <c r="E105" s="117"/>
      <c r="F105" s="118"/>
      <c r="G105" s="118"/>
      <c r="H105" s="118"/>
    </row>
    <row r="106" spans="1:8" s="144" customFormat="1" ht="21.75">
      <c r="A106" s="130"/>
      <c r="B106" s="130"/>
      <c r="C106" s="116"/>
      <c r="D106" s="116"/>
      <c r="E106" s="117"/>
      <c r="F106" s="118"/>
      <c r="G106" s="118"/>
      <c r="H106" s="118"/>
    </row>
    <row r="107" spans="1:8" s="144" customFormat="1" ht="21.75">
      <c r="A107" s="130"/>
      <c r="B107" s="130"/>
      <c r="C107" s="116"/>
      <c r="D107" s="116"/>
      <c r="E107" s="117"/>
      <c r="F107" s="118"/>
      <c r="G107" s="118"/>
      <c r="H107" s="118"/>
    </row>
    <row r="108" spans="1:8" s="144" customFormat="1" ht="21.75">
      <c r="A108" s="130"/>
      <c r="B108" s="130"/>
      <c r="C108" s="116"/>
      <c r="D108" s="116"/>
      <c r="E108" s="117"/>
      <c r="F108" s="118"/>
      <c r="G108" s="118"/>
      <c r="H108" s="118"/>
    </row>
    <row r="109" spans="1:8" s="144" customFormat="1" ht="21.75">
      <c r="A109" s="130"/>
      <c r="B109" s="130"/>
      <c r="C109" s="116"/>
      <c r="D109" s="116"/>
      <c r="E109" s="117"/>
      <c r="F109" s="118"/>
      <c r="G109" s="118"/>
      <c r="H109" s="118"/>
    </row>
    <row r="110" spans="1:9" ht="21.75" customHeight="1">
      <c r="A110" s="139"/>
      <c r="B110" s="139"/>
      <c r="C110" s="118" t="s">
        <v>610</v>
      </c>
      <c r="D110" s="139"/>
      <c r="E110" s="139"/>
      <c r="F110" s="26">
        <f>SUM(F6:F109)</f>
        <v>11083800</v>
      </c>
      <c r="G110" s="26">
        <f>SUM(G6:G109)</f>
        <v>4804000</v>
      </c>
      <c r="H110" s="26">
        <f>SUM(H6:H109)</f>
        <v>13505000</v>
      </c>
      <c r="I110" s="150"/>
    </row>
  </sheetData>
  <mergeCells count="35">
    <mergeCell ref="A1:G1"/>
    <mergeCell ref="A2:H2"/>
    <mergeCell ref="A3:H3"/>
    <mergeCell ref="C4:C5"/>
    <mergeCell ref="D4:D5"/>
    <mergeCell ref="E4:E5"/>
    <mergeCell ref="F4:H4"/>
    <mergeCell ref="A23:G23"/>
    <mergeCell ref="A24:H24"/>
    <mergeCell ref="A25:H25"/>
    <mergeCell ref="C26:C27"/>
    <mergeCell ref="D26:D27"/>
    <mergeCell ref="E26:E27"/>
    <mergeCell ref="F26:H26"/>
    <mergeCell ref="A45:G45"/>
    <mergeCell ref="A46:H46"/>
    <mergeCell ref="A47:H47"/>
    <mergeCell ref="C48:C49"/>
    <mergeCell ref="D48:D49"/>
    <mergeCell ref="E48:E49"/>
    <mergeCell ref="F48:H48"/>
    <mergeCell ref="A67:G67"/>
    <mergeCell ref="A68:H68"/>
    <mergeCell ref="A69:H69"/>
    <mergeCell ref="C70:C71"/>
    <mergeCell ref="D70:D71"/>
    <mergeCell ref="E70:E71"/>
    <mergeCell ref="F70:H70"/>
    <mergeCell ref="A89:G89"/>
    <mergeCell ref="A90:H90"/>
    <mergeCell ref="A91:H91"/>
    <mergeCell ref="C92:C93"/>
    <mergeCell ref="D92:D93"/>
    <mergeCell ref="E92:E93"/>
    <mergeCell ref="F92:H92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2004-09-16T04:40:45Z</cp:lastPrinted>
  <dcterms:created xsi:type="dcterms:W3CDTF">2003-07-11T05:06:29Z</dcterms:created>
  <dcterms:modified xsi:type="dcterms:W3CDTF">2004-09-16T04:40:48Z</dcterms:modified>
  <cp:category/>
  <cp:version/>
  <cp:contentType/>
  <cp:contentStatus/>
</cp:coreProperties>
</file>