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40" activeTab="1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definedNames>
    <definedName name="_xlnm.Print_Area" localSheetId="6">'Form4'!$A:$IV</definedName>
  </definedNames>
  <calcPr fullCalcOnLoad="1"/>
</workbook>
</file>

<file path=xl/sharedStrings.xml><?xml version="1.0" encoding="utf-8"?>
<sst xmlns="http://schemas.openxmlformats.org/spreadsheetml/2006/main" count="3760" uniqueCount="1348">
  <si>
    <t>รหัสวิชา 2501-2302      ชื่อรายวิชา ผลิตภัณฑ์สัตว์        จำนวนชั่วโมงต่อสัปดาห์ ........6............  จำนวนชั่วโมงรวม…………120………………</t>
  </si>
  <si>
    <t>งานศึกษาหลักการ กระบวนการวางแผนและผลิตภัณฑ์สัตว์</t>
  </si>
  <si>
    <t>1 ชุด</t>
  </si>
  <si>
    <t>งานการเตรียมเนื้อสัตว์ เครื่องมืออุปกรณ์ และสารเคมีปรุงแต่ง</t>
  </si>
  <si>
    <t>1.  batch pastuerizer (500 ลิตร)</t>
  </si>
  <si>
    <t>3.  เครื่องเหวี่ยงแยกของผสม</t>
  </si>
  <si>
    <t>6.  ตู้เพาะเลี้ยงเชื้อ</t>
  </si>
  <si>
    <t>7.  ตู้อบไฟฟ้า</t>
  </si>
  <si>
    <t>13. Block Heater</t>
  </si>
  <si>
    <t>22.  Water  quality checker</t>
  </si>
  <si>
    <t>FORM5/1</t>
  </si>
  <si>
    <t>FORM5/2</t>
  </si>
  <si>
    <t>FORM5/4</t>
  </si>
  <si>
    <t>FORM5/5</t>
  </si>
  <si>
    <t>FORM5/6</t>
  </si>
  <si>
    <t>FORM5/7</t>
  </si>
  <si>
    <t>FORM5/8</t>
  </si>
  <si>
    <t>FORM5/9</t>
  </si>
  <si>
    <t>FORM5/10</t>
  </si>
  <si>
    <t>FORM5/11</t>
  </si>
  <si>
    <t>FORM5/12</t>
  </si>
  <si>
    <t>FORM5/13</t>
  </si>
  <si>
    <t>FORM5/14</t>
  </si>
  <si>
    <t>FORM5/15</t>
  </si>
  <si>
    <t>FORM5/16</t>
  </si>
  <si>
    <t>FORM5/17</t>
  </si>
  <si>
    <t>FORM5/18</t>
  </si>
  <si>
    <t>FORM5/19</t>
  </si>
  <si>
    <t>FORM5/20</t>
  </si>
  <si>
    <t>FORM5/21</t>
  </si>
  <si>
    <t>FORM5/22</t>
  </si>
  <si>
    <t>FORM5/3</t>
  </si>
  <si>
    <t xml:space="preserve">7.  โต๊ะปฏิบัติการ พร้อมเก้าอี้ ประกอบด้วย โต๊ะ 1 ตัว , </t>
  </si>
  <si>
    <t xml:space="preserve">      เก้าอี้ 5 ตัว</t>
  </si>
  <si>
    <t>ชุดปฏิบัติการตรวจสอบและควบคุมคุณภาพน้ำนมดิบ</t>
  </si>
  <si>
    <t>และผลิตภัณฑ์  1 ชุด  ประกอบด้วย</t>
  </si>
  <si>
    <t xml:space="preserve">10. โต๊ะปฏิบัติการ พร้อมเก้าอี้ ประกอบด้วย โต๊ะ 1 ตัว </t>
  </si>
  <si>
    <t xml:space="preserve">       เก้าอี้  5 ตัว</t>
  </si>
  <si>
    <t>8.  โต๊ะปฏิบัติการ พร้อมเก้าอี้ ประกอบด้วย โต๊ะ 1 ตัว ,</t>
  </si>
  <si>
    <t xml:space="preserve"> Ai01001</t>
  </si>
  <si>
    <t xml:space="preserve"> Ai01002</t>
  </si>
  <si>
    <t xml:space="preserve"> Ai01003</t>
  </si>
  <si>
    <t xml:space="preserve"> Ai01004</t>
  </si>
  <si>
    <t xml:space="preserve"> Ai01005</t>
  </si>
  <si>
    <t xml:space="preserve"> Ai01006</t>
  </si>
  <si>
    <t xml:space="preserve"> Ai01007</t>
  </si>
  <si>
    <t xml:space="preserve"> Ai01008</t>
  </si>
  <si>
    <t xml:space="preserve"> Ai01009</t>
  </si>
  <si>
    <t xml:space="preserve"> Ai01010</t>
  </si>
  <si>
    <t xml:space="preserve"> Ai01011</t>
  </si>
  <si>
    <t xml:space="preserve"> Ai01012</t>
  </si>
  <si>
    <t xml:space="preserve"> Ai01013</t>
  </si>
  <si>
    <t xml:space="preserve"> Ai01014</t>
  </si>
  <si>
    <t xml:space="preserve"> Ai01015</t>
  </si>
  <si>
    <t xml:space="preserve"> Ai01016</t>
  </si>
  <si>
    <t xml:space="preserve">   Ai03001</t>
  </si>
  <si>
    <t xml:space="preserve">  Ai04001 </t>
  </si>
  <si>
    <t xml:space="preserve">  Ai05001 </t>
  </si>
  <si>
    <t xml:space="preserve">  Ai06001 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</si>
  <si>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</si>
  <si>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</si>
  <si>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</si>
  <si>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09002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</si>
  <si>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10001 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</si>
  <si>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10002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</si>
  <si>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10003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</si>
  <si>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11001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</si>
  <si>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12001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</si>
  <si>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12002 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</si>
  <si>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13001 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</si>
  <si>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14001 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</si>
  <si>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15001 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</si>
  <si>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16001 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</si>
  <si>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16002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</si>
  <si>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16003</t>
    </r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</si>
  <si>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</si>
  <si>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FORM6/1</t>
  </si>
  <si>
    <t>ลำดับ</t>
  </si>
  <si>
    <t>จำนวน
ที่ต้องการ</t>
  </si>
  <si>
    <t>ที่</t>
  </si>
  <si>
    <t>ครุภัณฑ์</t>
  </si>
  <si>
    <t>ระยะที่ 1</t>
  </si>
  <si>
    <t>ระยะที่ 2</t>
  </si>
  <si>
    <t>ระยะที่ 3</t>
  </si>
  <si>
    <t>FORM6/2</t>
  </si>
  <si>
    <t>FORM6/3</t>
  </si>
  <si>
    <t xml:space="preserve">ชุดครุภัณฑ์ห้องจำหน่ายผลิตภัณฑ์  1 ชุด </t>
  </si>
  <si>
    <t>ถังเก็บนมพาสเจอร์ไรส์1000  ลิตร</t>
  </si>
  <si>
    <t>หลักสูตรประกาศนียบัตรวิชาชีพ  พุทธศักราช 2545 (ปรับปรุง พ.ศ.2546)</t>
  </si>
  <si>
    <r>
      <t xml:space="preserve">ประเภทวิชา 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</t>
    </r>
    <r>
      <rPr>
        <sz val="14"/>
        <rFont val="CordiaUPC"/>
        <family val="2"/>
      </rPr>
      <t>เกษตรศาสตร์</t>
    </r>
    <r>
      <rPr>
        <b/>
        <sz val="14"/>
        <rFont val="CordiaUPC"/>
        <family val="2"/>
      </rPr>
      <t xml:space="preserve">      สาขางาน </t>
    </r>
    <r>
      <rPr>
        <sz val="14"/>
        <rFont val="CordiaUPC"/>
        <family val="2"/>
      </rPr>
      <t xml:space="preserve"> อุตสาหกรรมเกษตร   </t>
    </r>
  </si>
  <si>
    <t>-</t>
  </si>
  <si>
    <t xml:space="preserve">Ai04001 </t>
  </si>
  <si>
    <t xml:space="preserve">Ai05001 </t>
  </si>
  <si>
    <t xml:space="preserve">Ai06001 </t>
  </si>
  <si>
    <t xml:space="preserve">ชุดปฏิบัติการแปรรูปพืชสมุนไพร  </t>
  </si>
  <si>
    <t xml:space="preserve">ชุดครุภัณฑ์ห้องจำหน่ายผลิตภัณฑ์   </t>
  </si>
  <si>
    <t>สรุปความต้องการครุภัณฑ์มาตรฐานขั้นต่ำในพื้นที่ปฏิบัติงาน</t>
  </si>
  <si>
    <t>FORM7/1</t>
  </si>
  <si>
    <t>พื้นที่ปฏิบัติการ</t>
  </si>
  <si>
    <t>ขนาดพื้นที่</t>
  </si>
  <si>
    <t>รายการ</t>
  </si>
  <si>
    <t>ห้องบรรยายรวม 1</t>
  </si>
  <si>
    <t>เครื่องรับสัญญาณภาพจากคอมพิวเตอร์</t>
  </si>
  <si>
    <t xml:space="preserve"> (VDO  Projecter)</t>
  </si>
  <si>
    <t>FORM7/2</t>
  </si>
  <si>
    <t xml:space="preserve">ชุดปฏิบัติการควบคุมคุณภาพอาหาร  1  ชุด  </t>
  </si>
  <si>
    <t>FORM7/3</t>
  </si>
  <si>
    <t xml:space="preserve">ชุดปฏิบัติการบรรจุภัณฑ์  1  ชุด  </t>
  </si>
  <si>
    <t>ห้องตรวจสอบคุณภาพน้ำนมดิบและผลิตภัณฑ์</t>
  </si>
  <si>
    <t xml:space="preserve">และผลิตภัณฑ์  </t>
  </si>
  <si>
    <t>ห้องบรรจุและเก็บรักษาผลิตภัณฑ์น้ำนม</t>
  </si>
  <si>
    <t>รวมทั้งสิ้น</t>
  </si>
  <si>
    <t>ชุดปฏิบัติการแปรรูปธัญพืช  1 ชุด</t>
  </si>
  <si>
    <t>ชุดปฏิบัติการแปรรูปผักและผลไม้  1 ชุด</t>
  </si>
  <si>
    <t>ชุดปฏิบัติการแปรรูปพืชสมุนไพร  1 ชุด</t>
  </si>
  <si>
    <t>ชุดปฏิบัติการตัดแต่งเนื้อสัตว์ 1 ชุด</t>
  </si>
  <si>
    <t>ชุดปฏิบัติการฆ่าและชำแหละสัตว์  1 ชุด</t>
  </si>
  <si>
    <t>ชุดปฏิบัติการแปรรูปเนื้อสัตว์ 1 ชุด</t>
  </si>
  <si>
    <t>ชุดปฏิบัติการรับและเก็บรักษาน้ำนมดิบ  1 ชุด</t>
  </si>
  <si>
    <t>ชุดปฏิบัติการแปรรูปน้ำนมดิบ  1 ชุด</t>
  </si>
  <si>
    <t>ตรม.</t>
  </si>
  <si>
    <t>รายการครุภัณฑ์มาตรฐาน</t>
  </si>
  <si>
    <t>จำนวนต่อนร. นศ.</t>
  </si>
  <si>
    <t>ขนาด</t>
  </si>
  <si>
    <t>คน</t>
  </si>
  <si>
    <t>ตร.ม.</t>
  </si>
  <si>
    <t>ชุดปฏิบัติการตรวจสอบและควบคุมคุณภาพน้ำนม</t>
  </si>
  <si>
    <t>ชุดปฏิบัติการบรรจุภัณฑ์  1 ชุด</t>
  </si>
  <si>
    <t>ชุดปฏิบัติการแปรรูปเนื้อสัตว์  1 ชุด</t>
  </si>
  <si>
    <t>ชุดปฏิบัติการแปรรูปน้ำนมดิบ   1 ชุด</t>
  </si>
  <si>
    <t xml:space="preserve"> และผลิตภัณฑ์   1 ชุด</t>
  </si>
  <si>
    <t>หลักสูตรประกาศนียบัตรวิชาชีพ   พุทธศักราช 2545  (ปรับปรุง พ.ศ.2546)</t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</si>
  <si>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 xml:space="preserve">สาขาวิชา  </t>
    </r>
    <r>
      <rPr>
        <sz val="14"/>
        <rFont val="CordiaUPC"/>
        <family val="2"/>
      </rPr>
      <t xml:space="preserve">เกษตรศาสตร์  </t>
    </r>
    <r>
      <rPr>
        <b/>
        <sz val="14"/>
        <rFont val="CordiaUPC"/>
        <family val="2"/>
      </rPr>
      <t xml:space="preserve">    สาขางาน</t>
    </r>
    <r>
      <rPr>
        <sz val="14"/>
        <rFont val="CordiaUPC"/>
        <family val="2"/>
      </rPr>
      <t xml:space="preserve">  อุตสาหกรรมเกษตร</t>
    </r>
  </si>
  <si>
    <t>หลักสูตรประกาศนียบัตรวิชาชีพ    พุทธศักราช 2545 (ปรับปรุง พ.ศ.2546)</t>
  </si>
  <si>
    <t>Ai01002</t>
  </si>
  <si>
    <t>FORM8/1</t>
  </si>
  <si>
    <t>FORM8/2</t>
  </si>
  <si>
    <t>FORM8/3</t>
  </si>
  <si>
    <t>ใช้วัดความเค็มในอาหาร</t>
  </si>
  <si>
    <t>เป็นโถแก้วสำหรับดูดความชื้น</t>
  </si>
  <si>
    <t>ใช้สำหรับกรองน้ำ</t>
  </si>
  <si>
    <t xml:space="preserve">โต๊ะปฏิบัติการเคมี พร้อมเก้าอี้ </t>
  </si>
  <si>
    <t>FORM8/4</t>
  </si>
  <si>
    <t xml:space="preserve">เครื่องตรวจสอบคุณภาพน้ำในสนาม </t>
  </si>
  <si>
    <t>FORM8/5</t>
  </si>
  <si>
    <t>เครื่องพิมพ์แบบหัวเข็ม Dot  matrix 24 หัวเข็ม</t>
  </si>
  <si>
    <t>FORM8/6</t>
  </si>
  <si>
    <t>FORM8/7</t>
  </si>
  <si>
    <t>FORM8/8</t>
  </si>
  <si>
    <t>FORM8/9</t>
  </si>
  <si>
    <t>FORM8/10</t>
  </si>
  <si>
    <t>batch pastuerizer (500 ลิตร)</t>
  </si>
  <si>
    <t>FORM8/11</t>
  </si>
  <si>
    <t>FORM8/12</t>
  </si>
  <si>
    <t>FORM8/13</t>
  </si>
  <si>
    <t>Water  quality checker</t>
  </si>
  <si>
    <t>ชุดตรวจสอบคุณภาพน้ำ</t>
  </si>
  <si>
    <t>FORM8/14</t>
  </si>
  <si>
    <t>รหัส         ครุภัณท์</t>
  </si>
  <si>
    <t>ราคา           ต่อหน่วย</t>
  </si>
  <si>
    <t>จำนวนตามมาตรฐาน</t>
  </si>
  <si>
    <t>ถังพาสเจอร์ไรส์น้ำผลไม้</t>
  </si>
  <si>
    <t>FORM8/15</t>
  </si>
  <si>
    <t>FORM8/16</t>
  </si>
  <si>
    <t>หมายเหตุ  :  *  ครุภัณฑ์ที่จำเป็นต้องจัดซื้อในระยะที่ 1</t>
  </si>
  <si>
    <t xml:space="preserve">                      ** ครุภัณฑ์ที่จัดซื้อในระยะที่ 2</t>
  </si>
  <si>
    <t xml:space="preserve">Ai07 </t>
  </si>
  <si>
    <t>FORM2/1</t>
  </si>
  <si>
    <t>FORM2/2</t>
  </si>
  <si>
    <t>FORM2/3</t>
  </si>
  <si>
    <t>FORM2/4</t>
  </si>
  <si>
    <t>FORM3/1</t>
  </si>
  <si>
    <t>FORM3/2</t>
  </si>
  <si>
    <t>FORM3/4</t>
  </si>
  <si>
    <t>FORM3/3</t>
  </si>
  <si>
    <t>FORM4/1</t>
  </si>
  <si>
    <t>FORM4/2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</si>
  <si>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</si>
  <si>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07001</t>
    </r>
  </si>
  <si>
    <t>FORM4/3</t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</si>
  <si>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12001 </t>
    </r>
  </si>
  <si>
    <t>FORM4/4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</si>
  <si>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13001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</si>
  <si>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14001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</si>
  <si>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15001</t>
    </r>
  </si>
  <si>
    <t>FORM4/5</t>
  </si>
  <si>
    <t>FORM4/6</t>
  </si>
  <si>
    <t>FORM4/7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</si>
  <si>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06001</t>
    </r>
  </si>
  <si>
    <t>FORM4/8</t>
  </si>
  <si>
    <t xml:space="preserve">   Ai04001</t>
  </si>
  <si>
    <t xml:space="preserve">     Ai03001</t>
  </si>
  <si>
    <t>FORM4/9</t>
  </si>
  <si>
    <t xml:space="preserve">   Ai05001</t>
  </si>
  <si>
    <t xml:space="preserve">   Ai12001</t>
  </si>
  <si>
    <t xml:space="preserve">   Ai15001</t>
  </si>
  <si>
    <t>FORM4/10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</si>
  <si>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</si>
  <si>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09002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</si>
  <si>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10001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</si>
  <si>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11001</t>
    </r>
  </si>
  <si>
    <t>FORM4/11</t>
  </si>
  <si>
    <t xml:space="preserve"> Ai12001 </t>
  </si>
  <si>
    <t xml:space="preserve">Ai14001 </t>
  </si>
  <si>
    <t>FORM4/12</t>
  </si>
  <si>
    <t xml:space="preserve">Ai 05001 </t>
  </si>
  <si>
    <t>FORM4/13</t>
  </si>
  <si>
    <t>FORM4/14</t>
  </si>
  <si>
    <t>FORM4/15</t>
  </si>
  <si>
    <t xml:space="preserve">     Ai15001</t>
  </si>
  <si>
    <t>Ai 03</t>
  </si>
  <si>
    <t>ประเภทวิชา…….เกษตรกรรม….                     สาขาวิชา……………..เกษตรศาสตร์…..................                     สาขางาน………….อุตสาหกรรมเกษตร………….</t>
  </si>
  <si>
    <t>1.  pH - meter ชนิดตั้งโต๊ะ</t>
  </si>
  <si>
    <t xml:space="preserve">2.  เครื่องวัดความหวาน </t>
  </si>
  <si>
    <t xml:space="preserve">3.  เครื่องวัดความเค็ม </t>
  </si>
  <si>
    <t>10. เครื่องพิมพืแบบinkjet</t>
  </si>
  <si>
    <t>14. ถังพาสเจอร์ไรส์น้ำผลไม้  batch</t>
  </si>
  <si>
    <t>Ai03001</t>
  </si>
  <si>
    <t>Ai04001</t>
  </si>
  <si>
    <t>Ai05001</t>
  </si>
  <si>
    <t>Ai06001</t>
  </si>
  <si>
    <t>5.  เครื่องวัดความข้นหนืดในอาหาร</t>
  </si>
  <si>
    <t xml:space="preserve">8.  ตู้บ่มเชื้อ </t>
  </si>
  <si>
    <t>9.  อ่างควบคุมอุณหภูมิ (Water bath)</t>
  </si>
  <si>
    <t>10. กล้องจุลทรรศน์ กำลังขยายสูง 1000 เท่าแบบ 2 ตา</t>
  </si>
  <si>
    <t>11. ตู้ดูดควันพิษ</t>
  </si>
  <si>
    <t>12. หม้อนึ่งความดันแบบใช้ไฟฟ้า</t>
  </si>
  <si>
    <t>13. เครื่องกรองน้ำ แบบ Reverse  osmosis</t>
  </si>
  <si>
    <t>14. เครื่องชั่งละเอียด ชนิดไฟฟ้า ทศนิยม 2 ตำแหน่ง</t>
  </si>
  <si>
    <t>15. เตาแก๊สพร้อมอุปกรณ์ (ในห้องปฏิบัติการ)</t>
  </si>
  <si>
    <t>16. ตู้เก็บสารเคมี</t>
  </si>
  <si>
    <t>17. ตู้เก็บเครื่องมือ อุปกรณ์</t>
  </si>
  <si>
    <t xml:space="preserve">     (ประกอบด้วย โต๊ะ 1 ตัวเก้าอี้ 5 ตัว)</t>
  </si>
  <si>
    <t xml:space="preserve">19. โต๊ะอ่างล้างอุปกรณ์ หัวก๊อก2 ก๊อก สำหรับห้องปฏิบัติการ </t>
  </si>
  <si>
    <t>20. ชุดตรวจสอบคุณภาพภาชนะบรรจุกระป๋อง</t>
  </si>
  <si>
    <t>22. เครื่องฉายภาพข้ามศรีษะ พร้อมจอรับภาพ</t>
  </si>
  <si>
    <t>23. กระดานไวท์บอร์ด  ขนาด 122 x 245  ซม.</t>
  </si>
  <si>
    <t>24. โต๊ะครูผู้สอนพร้อมเก้าอี้</t>
  </si>
  <si>
    <t>5.  ตู้รมควันพร้อมอุปกรณ์</t>
  </si>
  <si>
    <t>6.  เตาแก๊ส พร้อมอุปกรณ์</t>
  </si>
  <si>
    <t>4.  เครื่องหั่นข้าวเกรียบ</t>
  </si>
  <si>
    <t>2.  เครื่องนวดเอนกประสงค์ และเครืองตีไข่</t>
  </si>
  <si>
    <t>3.  เครื่องโม่ถั่วเหลือง</t>
  </si>
  <si>
    <t>1.  เตาอบเอนกประสงค์พร้อมอุปกรณ์</t>
  </si>
  <si>
    <t>7.  อุปกรณ์การแปรรูปธัญพืช</t>
  </si>
  <si>
    <t>8.  ตู้เก็บอุปกรณ์</t>
  </si>
  <si>
    <t>12. เครื่องชั่ง  พิกัด  5 กก.</t>
  </si>
  <si>
    <t>13. เครื่องบดอาหาร</t>
  </si>
  <si>
    <t>14. ครกไฟฟ้า(เครื่องปั่น)</t>
  </si>
  <si>
    <t>15. เครื่องฉายภาพข้ามศรีษะ พร้อมจอรับภาพ</t>
  </si>
  <si>
    <t>16. กระดานไวท์บอร์ด  ขนาด 122 x 245 ซม.</t>
  </si>
  <si>
    <t>17. โต๊ะครูผู้สอนพร้อมเก้าอี้</t>
  </si>
  <si>
    <t xml:space="preserve">9.  โต๊ะปฏิบัติการ พร้อมเก้าอี้  </t>
  </si>
  <si>
    <t xml:space="preserve">     ประกอบด้วย โต๊ะ 1 ตัว , เก้าอี้  5 ตัว</t>
  </si>
  <si>
    <t>1.  เครื่องคั้นน้ำผักและผลไม้ พร้อมชุดกรองน้ำผลไม้</t>
  </si>
  <si>
    <t>2.  เครื่องพลาสเจอรไรซ์น้ำผักผลไม้</t>
  </si>
  <si>
    <t>3.  เครื่องสเตอร์ไรซ์น้ำผักผลไม้</t>
  </si>
  <si>
    <t>4.  เครื่องกวนผักผลไม้</t>
  </si>
  <si>
    <t>5.  เครื่องปิดฝาจีบ</t>
  </si>
  <si>
    <t>6.  เครื่องปิดฝาฟอยด์แบบเท้าเหยียบ</t>
  </si>
  <si>
    <t>7.  ตู้อบผักผลไม้แห้ง</t>
  </si>
  <si>
    <t>8.  เตาแก๊สพร้อมอุปกรณ์</t>
  </si>
  <si>
    <t>9.  ตู้เก็บอุปกรณ์</t>
  </si>
  <si>
    <t>11. เครื่องบดอาหาร</t>
  </si>
  <si>
    <t>13. เครื่องวัดความหวาน</t>
  </si>
  <si>
    <t>14. เครื่องชั่งไฟฟ้า 1 กิโลกรัม</t>
  </si>
  <si>
    <t>15. เครื่องชั่งพิกัด  5  กิโลกรัม</t>
  </si>
  <si>
    <t>16. เครื่องสกัดแยกน้ำผลไม้</t>
  </si>
  <si>
    <t>17. อ่างล้างจานแบบอ่างคู่</t>
  </si>
  <si>
    <t>18. มีดสำหรับงานผลไม้</t>
  </si>
  <si>
    <t>19. ไมโครเวฟ</t>
  </si>
  <si>
    <t>20. เครื่องฉายภาพข้ามศรีษะ พร้อมจอรับภาพ</t>
  </si>
  <si>
    <t>21. กระดานไวท์บอร์ด  ขนาด 122 x 245  ซม.</t>
  </si>
  <si>
    <t>22. โต๊ะครูผู้สอนพร้อมเก้าอี้</t>
  </si>
  <si>
    <t>1.  เครื่องหั่นซอยสมุนไพร</t>
  </si>
  <si>
    <t>2.  เครื่องบดสมุนไพร</t>
  </si>
  <si>
    <t>3.  เครื่องอบแห้งสมุนไพร</t>
  </si>
  <si>
    <t>4.  เตาแก๊สพร้อมอุปกรณ์</t>
  </si>
  <si>
    <t>5.  เครื่องชั่ง  พิกัด 1 กก.</t>
  </si>
  <si>
    <t>6.  ตู้เย็น ขนาด 20 คิวบิกฟุต</t>
  </si>
  <si>
    <t>7.  ตู้เก็บอุปกรณ์</t>
  </si>
  <si>
    <t>9.  เครื่องปิดฝาจีบ</t>
  </si>
  <si>
    <t>10. ครกไฟฟ้า (เครื่องปั่น)</t>
  </si>
  <si>
    <t>11. อุปกรณ์ การแปรรูป</t>
  </si>
  <si>
    <t>12. พัดลมโคจร</t>
  </si>
  <si>
    <t>13. เครื่องกรองน้ำ</t>
  </si>
  <si>
    <t>15. เครื่องกวน</t>
  </si>
  <si>
    <t>16. เครื่องฉายภาพข้ามศรีษะ พร้อมจอรับภาพ</t>
  </si>
  <si>
    <t>17. กระดานไวท์บอร์ด  ขนาด 122 x 245  ซม.</t>
  </si>
  <si>
    <t>18. โต๊ะครูผู้สอนพร้อมเก้าอี้</t>
  </si>
  <si>
    <t>1.  เครื่องผนึกถุงพลาสติกแบบสูญญากาศ</t>
  </si>
  <si>
    <t>2.  เครื่องห่อภาชนะด้วยพลาสติกยืด</t>
  </si>
  <si>
    <t>3.  เครื่องบรรจุหีบห่อ</t>
  </si>
  <si>
    <t>4.  คอมพิวเตอร์พร้อมอุปกรณ์ และ Printer พร้อมโต๊ะวาง</t>
  </si>
  <si>
    <t>5.  เครื่องปิดกระป๋อง แบบกึ่งอัตโนมัติ</t>
  </si>
  <si>
    <t>6.  หม้อนึ่งความดันไฟฟ้า</t>
  </si>
  <si>
    <t>8.  พัดลมโคจร</t>
  </si>
  <si>
    <t>9.  เครื่องถ่ายเอกสาร</t>
  </si>
  <si>
    <t>11. เครื่องฉายภาพข้ามศรีษะ พร้อมจอรับภาพ</t>
  </si>
  <si>
    <t>12. กระดานไวท์บอร์ด  ขนาด 122 x 245  ซม.</t>
  </si>
  <si>
    <t>13. โต๊ะครูผู้สอนพร้อมเก้าอี้</t>
  </si>
  <si>
    <t>1.  ตู้โชว์ผลิตภัณฑ์ บานเลื่อน 2 ชั้น</t>
  </si>
  <si>
    <t xml:space="preserve">2.  ชั้นวางสินค้าจำหน่าย  3 ชั้น </t>
  </si>
  <si>
    <t>3.  ตู้เย็นขนาด 20 คิวบิคฟุต</t>
  </si>
  <si>
    <t>4.  ตู้แช่เย็น ขนาด  32  คิวบิคฟุต</t>
  </si>
  <si>
    <t xml:space="preserve">5.  ตู้แช่แข็ง </t>
  </si>
  <si>
    <t>6.  ตู้เก็บอุปกรณ์</t>
  </si>
  <si>
    <t>7.  ตู้เก็บเอกสาร 4 ลิ้นชัก</t>
  </si>
  <si>
    <t>8.  ปืนยิงราคา</t>
  </si>
  <si>
    <t>9.  โต๊ะปฏิบัติการมีลิ้นชัก  พร้อมเก้าอี้</t>
  </si>
  <si>
    <t>10. ป้ายนิเทศ</t>
  </si>
  <si>
    <t>11. เครื่องคำณวณเลขไฟฟ้า  12 หลัก</t>
  </si>
  <si>
    <t>13. พัดลมระบายอากาศ</t>
  </si>
  <si>
    <t>1.  เครื่องช๊อตไฟฟ้า</t>
  </si>
  <si>
    <t>2.  เครื่องยิงยาสลบโค กระบือ</t>
  </si>
  <si>
    <t>3.  มีดฆ่าและชำแหละ</t>
  </si>
  <si>
    <t>4.  รอกไฟฟ้า พร้อมรางขนย้ายซาก และอุปกรณ์</t>
  </si>
  <si>
    <t>5.  โต๊ะขนย้ายซากสุกร</t>
  </si>
  <si>
    <t>6.  โต๊ะขนย้ายซากโค กระบือ</t>
  </si>
  <si>
    <t>7.  เครื่องขูดขนสุกรอัตโนมัติ</t>
  </si>
  <si>
    <t>8.  เครื่องถอนขนไก่</t>
  </si>
  <si>
    <t>9.  เครื่องทำน้ำรอ้น  (Steam  cleaner)</t>
  </si>
  <si>
    <t>11. เลื่อยผ่าซาก</t>
  </si>
  <si>
    <t>12. อ่างล้างมือ ปรับอุณหภูมิได้</t>
  </si>
  <si>
    <t xml:space="preserve">13. เครื่องชั่ง พิกัด 200 กก. </t>
  </si>
  <si>
    <t>14. เครื่องชั่ง พิกัด  60  กก.</t>
  </si>
  <si>
    <t>15. เครื่องลับมีดไฟฟ้า</t>
  </si>
  <si>
    <t>16. ตะขอแขวนซากสุกร</t>
  </si>
  <si>
    <t>17. ตะขอแขวนซากโค กระบือ</t>
  </si>
  <si>
    <t>18. ตู้เก็บเครื่องมือและอุปกรณ์</t>
  </si>
  <si>
    <t>19. เตาแก๊ส พร้อมอุปกรณ์</t>
  </si>
  <si>
    <t>20. ตู้เย็นแช่ผลิตภัณฑ์</t>
  </si>
  <si>
    <t>21. บันไดตัดแต่งซาก</t>
  </si>
  <si>
    <t>22. บันไดตรวจคุณภาพซาก</t>
  </si>
  <si>
    <t>รหัสพื้นที่………..…Ai 11………………… พื้นที่ปฏิบัติงาน   ห้องปฏิบัติการตัดแต่งเนื้อสัตว์</t>
  </si>
  <si>
    <t>1.  โต๊ะปฏิบัติการตัดแต่งเนื้อสัตว์ พร้อมเก้าอี้</t>
  </si>
  <si>
    <t>2.  อ่างล้างมือ ปรับอุณหภูมิได้</t>
  </si>
  <si>
    <t>3.  มีดตัดแต่ง</t>
  </si>
  <si>
    <t>4.  โต๊ะขนย้ายเนื้อสัตว์</t>
  </si>
  <si>
    <t>5.  อุปกรณ์เก็บและขนย้ายเนื้อสัตว์</t>
  </si>
  <si>
    <t>6.  เลื่อยตัดกระดูกซากสัตว์</t>
  </si>
  <si>
    <t>1.  เครื่องชั่งไฟฟ้าชนิดละเอียดทศนิยม  2  ตำแหน่ง</t>
  </si>
  <si>
    <t>2.  เครื่องชั่งพิกัด   10  กก.</t>
  </si>
  <si>
    <t>3.  เครื่องชั่งพิกัด  100  กก.</t>
  </si>
  <si>
    <t>8.  เครื่องอัดไส้กรอกอัตโนมัติ</t>
  </si>
  <si>
    <t>9.  เครื่องมัดไส้กรอก</t>
  </si>
  <si>
    <t>10. ตู้อบและรมควัน</t>
  </si>
  <si>
    <t>11. เครื่องฉีดน้ำเกลือ</t>
  </si>
  <si>
    <t>12. เครื่องรัดแหนม</t>
  </si>
  <si>
    <t>13. เครื่องหั่นหนังสุกร</t>
  </si>
  <si>
    <t>14. เครื่องคั่วหมูหยอง</t>
  </si>
  <si>
    <t>15. เครื่องปั้นลูกชิ้น</t>
  </si>
  <si>
    <t>16. หม้อต้มลูกชิ้น</t>
  </si>
  <si>
    <t>17. มีดหั่น  มีดสับ</t>
  </si>
  <si>
    <t>18. โต๊ะปฏิบัติการแปรรูปเนื้อ  พร้อมเก้าอี้</t>
  </si>
  <si>
    <t>19. ตู้เก็บเครื่องมือและอุปกรณ์</t>
  </si>
  <si>
    <t>20. เตาแก๊ส พร้อมอุปกรณ์</t>
  </si>
  <si>
    <t>21. ตู้เย็นเก็บเนื้อและผลิตภัณฑ์</t>
  </si>
  <si>
    <t>22. อ่างล้างมือและอุปกรณ์</t>
  </si>
  <si>
    <t>23. เครื่องวัดความเข้มข้นของเกลือ</t>
  </si>
  <si>
    <t>24. เครื่องวัดความเป็นกรดด่าง</t>
  </si>
  <si>
    <t>25. เครื่องกรองน้ำ</t>
  </si>
  <si>
    <t>26. ตู้เก็บสารเคมี และสารปรุงแต่ง</t>
  </si>
  <si>
    <t>1.  เครื่องทำน้ำอุ่น</t>
  </si>
  <si>
    <t>2.  ถังนมขนาด  5  กก.</t>
  </si>
  <si>
    <t>3.  ถังนมขนาด  20  กก.</t>
  </si>
  <si>
    <t>4.  ถังนมขนาด   40  กก.</t>
  </si>
  <si>
    <t>5.  อุปกรณ์การเก็บตัวอย่างน้ำนม</t>
  </si>
  <si>
    <t>6.  อุปกรณ์ตรวจสอบคุณภาพน้ำนมดิบเบื้องต้น</t>
  </si>
  <si>
    <t>7.  โต๊ะปฏิบัติการน้ำนม</t>
  </si>
  <si>
    <t>8.  ตู้แช่เย็น  35  คิวบิคฟุต</t>
  </si>
  <si>
    <t>9.  เครื่องชั่ง  พิกัด 60  กก.</t>
  </si>
  <si>
    <t>2.  เครื่องทำน้ำร้อน (steam cleaner)</t>
  </si>
  <si>
    <t>3.  เครื่องแยกครีม</t>
  </si>
  <si>
    <t>4.  เครื่องโฮโมจีไนส์ 350 ลิตร</t>
  </si>
  <si>
    <t>5.  เครื่องทำน้ำเย็น(บ่อน้ำเย็น)</t>
  </si>
  <si>
    <t>7.  เครื่องปั๊มน้ำนม</t>
  </si>
  <si>
    <t>8.  เครื่องปั่นเนย</t>
  </si>
  <si>
    <t>9.  เครื่องทำเนยแข็ง</t>
  </si>
  <si>
    <t>10. เครื่องปั่นไอศกรีมอัตโนมัติ</t>
  </si>
  <si>
    <t>11. ถังผสม (1000 ลิตร)</t>
  </si>
  <si>
    <t>12. ถังหมักนมเปรี้ยว  (200 ลิตร)</t>
  </si>
  <si>
    <t>13. เครื่องชั่ง พิกัด  60  กก.</t>
  </si>
  <si>
    <t>14. โต๊ะสแตนเลส</t>
  </si>
  <si>
    <t>15.  ตู้แช่แข็ง</t>
  </si>
  <si>
    <t>16. ถังนมขนาด  5 กก.</t>
  </si>
  <si>
    <t>17. ถังนมขนาด  20  กก.</t>
  </si>
  <si>
    <t>18. ถังนมขนาด  40  กก.</t>
  </si>
  <si>
    <t>19. เครื่องปั่นน้ำผลไม้</t>
  </si>
  <si>
    <t>5.  เครื่องชั่งไฟฟ้าชนิดละเอียด 2  ตำแหน่ง</t>
  </si>
  <si>
    <t>10. หม้อนึ่งความดันอัตโนมัติ</t>
  </si>
  <si>
    <t>11. อุปกรณ์เครื่องแก้วในห้องปฏิบัติการ</t>
  </si>
  <si>
    <t>12. เครื่องอบแห้งอัตโนมัติ</t>
  </si>
  <si>
    <t>14. เครื่องทำน้ำกลั่น</t>
  </si>
  <si>
    <t>15. เครื่องวัดความหวาน</t>
  </si>
  <si>
    <t>16. โต๊ะปฏิบัติการตรวจสอบคุณภาพน้ำนม พร้อมเก้าอี้</t>
  </si>
  <si>
    <t>17. ตู้เก็บอุปกรณ์</t>
  </si>
  <si>
    <t>18. อ่างน้ำชนิดติดผนัง</t>
  </si>
  <si>
    <t>19. กล้องจุลทรรศน์</t>
  </si>
  <si>
    <t>20. วอเตอร์บาธ</t>
  </si>
  <si>
    <t>21. Lovibond  comparator 2000</t>
  </si>
  <si>
    <t xml:space="preserve">ประเภทวิชาเกษตรกรรม   สาขาวิชา  เกษตรศาสตร์ สาขางานอุตสาหกรรมเกษตร </t>
  </si>
  <si>
    <t xml:space="preserve">ชุดปฏิบัติการบรรจุภัณฑ์  </t>
  </si>
  <si>
    <t>งานผลิตผลิตภัณฑ์เนื้อสัตว์และควบคุมคุณภาพตลอดกระบวนการผลิต</t>
  </si>
  <si>
    <t>งานรวบรวมและเก็บรักษาน้ำนมดิบ การตรวจสอบคุณภาพน้ำนมดิบ</t>
  </si>
  <si>
    <t>เบื้องต้น</t>
  </si>
  <si>
    <t>1 เครื่อง</t>
  </si>
  <si>
    <t>ห้องปฏิบัติการตรวจสอบและควบคุมคุณภาพน้ำนมและผลิตภัณฑ์</t>
  </si>
  <si>
    <t>1 ถัง</t>
  </si>
  <si>
    <t>1 ตู้</t>
  </si>
  <si>
    <t>งานผลิตผลิตภัณฑ์นม และควบคุมคุณภาพตลอดกระบวนการผลิต</t>
  </si>
  <si>
    <t>งานเตรียมสัตว์น้ำ เครื่องมืออุปกรณ์ และสารเคมีปรุงแต่ง</t>
  </si>
  <si>
    <t>งานผลิตผลิตภัณฑ์สัตว์น้ำ และควบคุมคุณภาพตลอดกระบวนการผลิต</t>
  </si>
  <si>
    <t>งานผลิตผลิตภัณฑ์เห็ด  และควบคุมคุณภาพตลอดกระบวนการผลิต</t>
  </si>
  <si>
    <t>1 ซอง</t>
  </si>
  <si>
    <t>งานเลือกใช้และบำรุงรักษาเครื่องมือ อุปกรณ์ ในงานแปรรูป</t>
  </si>
  <si>
    <t>ผลิตผลด้านผักและผลไม้</t>
  </si>
  <si>
    <t>งานจัดทำโครงการ เตรียมเครื่องมือ อุปกรณ์ วัตถุดิบและสารเคมี</t>
  </si>
  <si>
    <t>ปรุงแต่งในการแปรรูปผักและผลไม้</t>
  </si>
  <si>
    <t>งานจัดทำโครงการ เตรียมเครื่องมือ อุปกรณ์ วัตถุดิบและสารเคมีปรุงแต่ง</t>
  </si>
  <si>
    <t>ในการแปรรูปเนื้อสัตว์</t>
  </si>
  <si>
    <t>งานตรวจสอบและประเมินคุณภาพผลิตภัณฑ์</t>
  </si>
  <si>
    <t>งานประเมินคุณภาพผลิตภัณฑ์สัตว์</t>
  </si>
  <si>
    <t>Ai 08</t>
  </si>
  <si>
    <t>รหัส          ครุภัณฑ์</t>
  </si>
  <si>
    <t>4.  เครื่องวัดแอลกอฮอล์</t>
  </si>
  <si>
    <t>6.  โถดูดความชื้น(desiccater )</t>
  </si>
  <si>
    <t xml:space="preserve">7.  ตู้อบความร้อนสูง( </t>
  </si>
  <si>
    <t xml:space="preserve">18. โต๊ะปฏิบัติการเคมี พร้อมเก้าอี้ </t>
  </si>
  <si>
    <t xml:space="preserve">21. เครื่องตรวจสอบคุณภาพน้ำในสนาม </t>
  </si>
  <si>
    <t>การประยุกต์ใช้คอมพิวเตอร์ในงานอาชีพ</t>
  </si>
  <si>
    <t>ในการแปรรูปน้ำนมดิบ</t>
  </si>
  <si>
    <t>รหัสวิชา 2501-2303      ชื่อรายวิชา ผลิตภัณฑ์นม        จำนวนชั่วโมงต่อสัปดาห์ ........6............  จำนวนชั่วโมงรวม…………120………………</t>
  </si>
  <si>
    <t>1  ชุด</t>
  </si>
  <si>
    <t>งานการเตรียมเครื่องมืออุปกรณ์ และสารปรุงแต่ง</t>
  </si>
  <si>
    <t>ชุดปฏิบัติการแปรรูปน้ำนมดิบ</t>
  </si>
  <si>
    <t>งานตรวจสอบและประเมินคุณภาพน้ำนมดิบและผลิตภัณฑ์นม</t>
  </si>
  <si>
    <t>ชุดปฏิบัติการตรวจสอบคุณภาพน้ำนมดิบและผลิตภัณฑ์</t>
  </si>
  <si>
    <t>งานบรรจุภัณฑ์และการเก็บรักษาผลิตภัณฑ์นม</t>
  </si>
  <si>
    <t>รหัสวิชา 2501-2304      ชื่อรายวิชา ผลิตภัณฑ์สัตว์น้ำ        จำนวนชั่วโมงต่อสัปดาห์ ........6............  จำนวนชั่วโมงรวม…………120………………</t>
  </si>
  <si>
    <t>งานศึกษาหลักการ กระบวนการวางแผนและผลิตภัณฑ์สัตว์น้ำ</t>
  </si>
  <si>
    <t>งานประเมินคุณภาพผลิตภัณฑ์สัตว์น้ำ</t>
  </si>
  <si>
    <t>ชุดปฏิบัติการควบคุมคุณภาพอาหาร</t>
  </si>
  <si>
    <t>Ai 07</t>
  </si>
  <si>
    <t>Ai 05</t>
  </si>
  <si>
    <t>รหัสวิชา 2501-2305      ชื่อรายวิชา ผลิตภัณฑ์เห็ด        จำนวนชั่วโมงต่อสัปดาห์ ........6............  จำนวนชั่วโมงรวม…………120………………</t>
  </si>
  <si>
    <t>งานศึกษาหลักการ กระบวนการวางแผนและผลิตภัณฑ์เห็ด</t>
  </si>
  <si>
    <t xml:space="preserve">   Ai 05001</t>
  </si>
  <si>
    <t>ชุดปฏิบัติการแปรรูปผักและผลไม้</t>
  </si>
  <si>
    <t xml:space="preserve">งานคัดเลือกวัตถุดิบ และเตรียมเครื่องมืออุปกรณ์ </t>
  </si>
  <si>
    <t>งานประเมินคุณภาพผลิตภัณฑ์เห็ด</t>
  </si>
  <si>
    <t>Ai 06</t>
  </si>
  <si>
    <t>รหัสวิชา 2501-2306      ชื่อรายวิชา ผลิตภัณฑ์สมุนไพร        จำนวนชั่วโมงต่อสัปดาห์ ........6............  จำนวนชั่วโมงรวม…………120………………</t>
  </si>
  <si>
    <t>งานศึกษาหลักการ กระบวนการวางแผนและผลิตภัณฑ์สมุนไพร</t>
  </si>
  <si>
    <t>ชุดปฏิบัติการแปรรูปพืชสมุนไพร</t>
  </si>
  <si>
    <t xml:space="preserve">งานคัดเลือกสมุนไพร และเตรียมเครื่องมืออุปกรณ์ </t>
  </si>
  <si>
    <t>งานผลิตผลิตภัณฑ์สมุนไพร  และควบคุมคุณภาพตลอดกระบวนการผลิต</t>
  </si>
  <si>
    <t>งานประเมินคุณภาพผลิตภัณฑ์สมุนไพร</t>
  </si>
  <si>
    <t>Ai 04</t>
  </si>
  <si>
    <t>รหัสวิชา 2501-2307      ชื่อรายวิชา ผลิตภัณฑ์ธัญพืช        จำนวนชั่วโมงต่อสัปดาห์ ........6............  จำนวนชั่วโมงรวม…………120………………</t>
  </si>
  <si>
    <t>งานศึกษาหลักการ กระบวนการวางแผนและผลิตภัณฑ์ธัญพืช</t>
  </si>
  <si>
    <t>ชุดปฏิบัติการแปรรูปธัญพืช</t>
  </si>
  <si>
    <t xml:space="preserve">งานคัดเลือกธัญพืช และเตรียมเครื่องมืออุปกรณ์ </t>
  </si>
  <si>
    <t xml:space="preserve">งานแปรรูปธัญพืชเป็นผลิตภัณฑ์ต่างๆ  </t>
  </si>
  <si>
    <t>และควบคุมคุณภาพตลอดกระบวนการแปรรูป</t>
  </si>
  <si>
    <t>งานประเมินคุณภาพผลิตภัณฑ์ธัญพืช</t>
  </si>
  <si>
    <t>รหัสวิชา 2501-2308     ชื่อรายวิชา การจัดการผลผลิตเพื่อการแปรรูป        จำนวนชั่วโมงต่อสัปดาห์ ........3............  จำนวนชั่วโมงรวม…………60………………</t>
  </si>
  <si>
    <t>งานคัดเลือกและเตรียมผักผลไม้ก่อนการแปรรูป</t>
  </si>
  <si>
    <t>งานคัดเลือกและเตรียมเนื้อสัตว์ก่อนการแปรรูป</t>
  </si>
  <si>
    <t>งานตรวจสอบและเตรียมน้ำนมดิบก่อนการแปรรูป</t>
  </si>
  <si>
    <t>ชุดปฏิบัติการตรวจสอบและควบคุมคุณภาพน้ำนมดิบและผลิตภัณฑ์</t>
  </si>
  <si>
    <t>รหัสวิชา 2501-2309     ชื่อรายวิชา สารเจือปนในอาหาร        จำนวนชั่วโมงต่อสัปดาห์ ........3............  จำนวนชั่วโมงรวม…………60………………</t>
  </si>
  <si>
    <t>งานศึกษาหลักและกระบวนการใช้สารเจือปนในอาหาร</t>
  </si>
  <si>
    <t>งานเลือก/ใช้สารเจือปนในอาหาร</t>
  </si>
  <si>
    <t>งานตรวจสอบคุณสมบัติและผลของสารเจือปนในผลไม้,เนื้อสัตว์และนม</t>
  </si>
  <si>
    <t>รหัสวิชา 2501-2310      ชื่อรายวิชา การชำแหละสัตว์        จำนวนชั่วโมงต่อสัปดาห์ ........4............  จำนวนชั่วโมงรวม…………80………………</t>
  </si>
  <si>
    <t>งานเตรียมสัตว์ก่อนฆ่า</t>
  </si>
  <si>
    <t>งานฆ่าและชำแหละสัตว์พร้อมการควบคุมคุณภาพและสุขาภิบาลตลอด</t>
  </si>
  <si>
    <t>ชุดปฏิบัติการฆ่าและชำแหละสัตว์</t>
  </si>
  <si>
    <t>กระบวนการ</t>
  </si>
  <si>
    <t>งานตัดแต่งเนื้อสัตว์</t>
  </si>
  <si>
    <t>ชุดปฏิบัติการตัดแต่งเนื้อสัตว์</t>
  </si>
  <si>
    <t>รหัสวิชา 2501-1003      ชื่อรายวิชา ทักษะวิชาชีพ       จำนวนชั่วโมงต่อสัปดาห์ ........4............  จำนวนชั่วโมงรวม…………80………………</t>
  </si>
  <si>
    <t>งานปฏิบัติงานแปรรูปผลผลิตด้านผักและผลไม้ เป็นผลิตภัณฑ์ต่าง ๆ</t>
  </si>
  <si>
    <t>งานเลือกใช้และบำรุงรักษาเครื่องมืออุปกรณ์ในงานแปรรูปผลผลิตด้านเนื้อสัตว์</t>
  </si>
  <si>
    <t>งานปฏิบัติงานแปรรูปผลผลิตด้านเนื้อสัตว์</t>
  </si>
  <si>
    <t>งานเลือกใช้และบำรุงรักษาเครื่องมืออุปกรณ์ในงานแปรรูปผลผลิตด้านน้ำนม</t>
  </si>
  <si>
    <t>งานปฏิบัติงานแปรรูปผลผลิตด้านน้ำนม</t>
  </si>
  <si>
    <t>รหัสวิชา 2501-1002      ชื่อรายวิชา ปฏิบัติงานเกษตร       จำนวนชั่วโมงต่อสัปดาห์ ........4............  จำนวนชั่วโมงรวม…………80………………</t>
  </si>
  <si>
    <t xml:space="preserve">ชุดปฏิบัติการแปรรูปผักและผลไม้  </t>
  </si>
  <si>
    <t>รหัสวิชา..2501-23---      ชื่อรายวิชา โครงการผลิต/แปรรูปด้านผักและผลไม้      จำนวนชั่วโมงต่อสัปดาห์ ..…4...............  จำนวนชั่วโมงรวม………80…………………</t>
  </si>
  <si>
    <t>งานแปรรูปผักและผลไม้เป็นผลิตภัณฑ์ต่าง ๆ</t>
  </si>
  <si>
    <t>งานตรวจสอบและเมินคุณภาพผลิตภัณฑ์</t>
  </si>
  <si>
    <t>งานบรรจุเพื่อการจำหน่าย</t>
  </si>
  <si>
    <t>รหัสวิชา.…2501-23--.........................      ชื่อรายวิชา โครงการผลิต/แปรรูปด้านเนื้อสัตว์       จำนวนชั่วโมงต่อสัปดาห์ .…4................  จำนวนชั่วโมงรวม………80…………………</t>
  </si>
  <si>
    <t>งานแปรรูปเนื้อสัตว์เป็นผลิตภัณฑ์ต่าง ๆ</t>
  </si>
  <si>
    <t>รหัสวิชา.…2501-23---...........................      ชื่อรายวิชา โครงการผลิต/แปรรูปด้านน้ำนม       จำนวนชั่วโมงต่อสัปดาห์ ..…4...............  จำนวนชั่วโมงรวม………80…………………</t>
  </si>
  <si>
    <t>งานแปรรูปน้ำนมดิบเป็นผลิตภัณฑ์ต่าง ๆ</t>
  </si>
  <si>
    <t>รายการครุภัณฑ์มาตรฐาน (พื้นที่ปฏิบัติงาน : รายวิชา : รายการครุภัณฑ์) (ปวช.)</t>
  </si>
  <si>
    <t>รหัสพื้นที่………Ai 01…………………. พื้นที่ปฏิบัติงาน   ห้องบรรยายรวม</t>
  </si>
  <si>
    <t>ชื่อวิชา</t>
  </si>
  <si>
    <t>ชม./สัปดาห์</t>
  </si>
  <si>
    <t>รหัสพื้นที่…Ai 03………………… พื้นที่ปฏิบัติงาน   ห้องปฏิบัติการควบคุมภาพอาหาร</t>
  </si>
  <si>
    <t>รหัสพื้นที่…Ai 04………………… พื้นที่ปฏิบัติงาน   ห้องปฏิบัติการแปรรูปธัญพืช</t>
  </si>
  <si>
    <t>10. ชุดทอดผลิตภัณฑ์</t>
  </si>
  <si>
    <t>11. ชุดนึ่งผลิตภัณฑ์</t>
  </si>
  <si>
    <t>รายการครุภัณฑ์มาตรฐาน (พื้นที่ปฏิบัติงาน : รายวิชา : รายการครุภัณฑ์) (ปวช)</t>
  </si>
  <si>
    <t>รหัสพื้นที่…Ai 05………………… พื้นที่ปฏิบัติงาน   ห้องปฏิบัติการแปรรูปผักและผลไม้</t>
  </si>
  <si>
    <t xml:space="preserve">ทักษะวิชาชีพเกษตร </t>
  </si>
  <si>
    <t>2501-23.....</t>
  </si>
  <si>
    <t>โครงการผลิต /แปรรูปทางด้านอุตสาหกรรมเกษตร</t>
  </si>
  <si>
    <t>ตามความต้องการของท้องถิ่น</t>
  </si>
  <si>
    <t>12. ตู้เย็น ขนาด 20 คิวบิกฟุต</t>
  </si>
  <si>
    <t>รหัสพื้นที่…Ai 06………………… พื้นที่ปฏิบัติงาน   ห้องปฏิบัติการแปรรูปพืชสมุนไพร</t>
  </si>
  <si>
    <t>รหัสพื้นที่…Ai 07………………… พื้นที่ปฏิบัติงาน   ห้องปฏิบัติการบรรจุภัณฑ์</t>
  </si>
  <si>
    <t>โครงการผลิต/แปรรูปทางด้านอุตสาหกรรมเกษตร</t>
  </si>
  <si>
    <t>รหัสพื้นที่…Ai 08………………… พื้นที่ปฏิบัติงาน   ห้องจำหน่ายผลิตภัณฑ์</t>
  </si>
  <si>
    <t>รหัสพื้นที่…Ai 09………………… พื้นที่ปฏิบัติงาน   อาคารพักสัตว์ก่อนฆ่า</t>
  </si>
  <si>
    <t>รหัสพื้นที่…Ai 10………………… พื้นที่ปฏิบัติงาน   อาคารฆ่าและชำแหละสัตว์</t>
  </si>
  <si>
    <t>10. เครื่องผ่าซากไฟฟ้า</t>
  </si>
  <si>
    <t>ชุดปฏิบัติการตัดแต่งเนื้อสัตว์ 1 ชุด  ประกอบด้วย</t>
  </si>
  <si>
    <t>รหัสพื้นที่…Ai 12………………… พื้นที่ปฏิบัติงาน   ห้องปฏิบัติการแปรรูปเนื้อสัตว์</t>
  </si>
  <si>
    <t>การผลิตภัณฑ์สัตว์</t>
  </si>
  <si>
    <t>การผลิตภัณฑ์สัตว์น้ำ</t>
  </si>
  <si>
    <t>4.  เครื่องบดเนื้อ</t>
  </si>
  <si>
    <t>5.  เครื่องสับเนื้อ</t>
  </si>
  <si>
    <t>2501-23...</t>
  </si>
  <si>
    <t>6.  เครื่องสไลด์เนื้อ</t>
  </si>
  <si>
    <t>7.  เครื่องผสมอาหาร</t>
  </si>
  <si>
    <t>รหัสพื้นที่…Ai 13………………… พื้นที่ปฏิบัติงาน   ห้องปฏิบัติการรับและเก็บรักษาน้ำนมดิบ</t>
  </si>
  <si>
    <t>รหัสพื้นที่…Ai 14………………… พื้นที่ปฏิบัติงาน   ห้องปฏิบัติการแปรรูปน้ำนมดิบ</t>
  </si>
  <si>
    <t>6.  เครื่องกรองน้ำ</t>
  </si>
  <si>
    <t>รหัสพื้นที่…Ai 15………………… พื้นที่ปฏิบัติงาน   ห้องปฏิบัติการตรวจสอบและควบคุมคุณภาพน้ำนมดิบและผลิตภัณฑ์</t>
  </si>
  <si>
    <t>1.  อุปกรณ์ในการเก็บตัวอย่าง</t>
  </si>
  <si>
    <t>2.  อุปกรณ์ในการตรวจความสะอาดของน้ำนม</t>
  </si>
  <si>
    <t>4.  เครื่องนับจำนวนแบคทีเรีย</t>
  </si>
  <si>
    <t>8.  เครื่องวัดความเป็นกรด ด่างในน้ำนม</t>
  </si>
  <si>
    <t>9.  อุปกรณ์วัดความถ่วงจำเพาะในน้ำนม</t>
  </si>
  <si>
    <t>รหัสพื้นที่…Ai 16………………… พื้นที่ปฏิบัติงาน   ห้องบรรจุและเก็บรักษาผลิตภัณฑ์นม</t>
  </si>
  <si>
    <t xml:space="preserve">ห้องบรรยายรวม </t>
  </si>
  <si>
    <t>มีดตัดแต่ง</t>
  </si>
  <si>
    <t>โต๊ะขนย้ายเนื้อสัตว์</t>
  </si>
  <si>
    <t>อุปกรณ์เก็บและขนย้ายเนื้อสัตว์</t>
  </si>
  <si>
    <t>เลื่อยตัดกระดูกซากสัตว์</t>
  </si>
  <si>
    <t>โต๊ะปฏิบัติการตัดแต่งเนื้อสัตว์ พร้อมเก้าอี้</t>
  </si>
  <si>
    <t>เครื่องบดเนื้อ</t>
  </si>
  <si>
    <t>เครื่องสับเนื้อ</t>
  </si>
  <si>
    <t>เครื่องสไลด์เนื้อ</t>
  </si>
  <si>
    <t>เครื่องผสมอาหาร</t>
  </si>
  <si>
    <t>เครื่องทำน้ำแข็งเกล็ด</t>
  </si>
  <si>
    <t>ตู้อบและรมควัน</t>
  </si>
  <si>
    <t>เครื่องฉีดน้ำเกลือ</t>
  </si>
  <si>
    <t>เครื่องรัดแหนม</t>
  </si>
  <si>
    <t>เครื่องหั่นหนังสุกร</t>
  </si>
  <si>
    <t>เครื่องคั่วหมูหยอง</t>
  </si>
  <si>
    <t>เครื่องปั้นลูกชิ้น</t>
  </si>
  <si>
    <t>เครื่องอัดไส้กรอกอัตโนมัติ</t>
  </si>
  <si>
    <t>เครื่องชั่งไฟฟ้าชนิดละเอียดทศนิยม  2  ตำแหน่ง</t>
  </si>
  <si>
    <t>เครื่องมัดไส้กรอก</t>
  </si>
  <si>
    <t>หม้อต้มลูกชิ้น</t>
  </si>
  <si>
    <t>มีดหั่น  มีดสับ</t>
  </si>
  <si>
    <t>ตู้เย็นเก็บเนื้อและผลิตภัณฑ์</t>
  </si>
  <si>
    <t>อ่างล้างมือและอุปกรณ์</t>
  </si>
  <si>
    <t>เครื่องวัดความเข้มข้นของเกลือ</t>
  </si>
  <si>
    <t>เครื่องวัดความเป็นกรดด่าง</t>
  </si>
  <si>
    <t>ตู้เก็บสารเคมี และสารปรุงแต่ง</t>
  </si>
  <si>
    <t>**</t>
  </si>
  <si>
    <t>เครื่องทำน้ำอุ่น</t>
  </si>
  <si>
    <t>ถังนมขนาด  5  กก.</t>
  </si>
  <si>
    <t>ถังนมขนาด  20  กก.</t>
  </si>
  <si>
    <t>ถังนมขนาด   40  กก.</t>
  </si>
  <si>
    <t>อุปกรณ์การเก็บตัวอย่างน้ำนม</t>
  </si>
  <si>
    <t>อุปกรณ์ตรวจสอบคุณภาพน้ำนมดิบเบื้องต้น</t>
  </si>
  <si>
    <t>โต๊ะปฏิบัติการน้ำนม</t>
  </si>
  <si>
    <t>เครื่องแยกครีม</t>
  </si>
  <si>
    <t>เครื่องทำน้ำเย็น(บ่อน้ำเย็น)</t>
  </si>
  <si>
    <t>เครื่องปั่นเนย</t>
  </si>
  <si>
    <t>เครื่องทำเนยแข็ง</t>
  </si>
  <si>
    <t>เครื่องปั่นไอศกรีมอัตโนมัติ</t>
  </si>
  <si>
    <t xml:space="preserve"> ตู้แช่แข็ง</t>
  </si>
  <si>
    <t>ถังนมขนาด  5 กก.</t>
  </si>
  <si>
    <t>ถังนมขนาด  40  กก.</t>
  </si>
  <si>
    <t>เครื่องปั่นไฟฟ้า</t>
  </si>
  <si>
    <t>ถังผสม (1000 ลิตร)</t>
  </si>
  <si>
    <t>ถังหมักนมเปรี้ยว  (200 ลิตร)</t>
  </si>
  <si>
    <t>เครื่องโฮโมจีไนส์ 350 ลิตร</t>
  </si>
  <si>
    <t>เครื่องทำน้ำร้อน (steam cleaner)</t>
  </si>
  <si>
    <t>อุปกรณ์ในการเก็บตัวอย่าง</t>
  </si>
  <si>
    <t>อุปกรณ์ในการตรวจความสะอาดของน้ำนม</t>
  </si>
  <si>
    <t>เครื่องเหวี่ยงแยกของผสม</t>
  </si>
  <si>
    <t>เครื่องนับจำนวนแบคทีเรีย</t>
  </si>
  <si>
    <t>ตู้เพาะเลี้ยงเชื้อ</t>
  </si>
  <si>
    <t>เครื่องวัดความเป็นกรด ด่างในน้ำนม</t>
  </si>
  <si>
    <t>อุปกรณ์วัดความถ่วงจำเพาะในน้ำนม</t>
  </si>
  <si>
    <t>หม้อนึ่งความดันอัตโนมัติ</t>
  </si>
  <si>
    <t>อุปกรณ์เครื่องแก้วในห้องปฏิบัติการ</t>
  </si>
  <si>
    <t>เครื่องอบแห้งอัตโนมัติ</t>
  </si>
  <si>
    <t>เครื่องทำน้ำกลั่น</t>
  </si>
  <si>
    <t>อ่างน้ำชนิดติดผนัง</t>
  </si>
  <si>
    <t>กล้องจุลทรรศน์</t>
  </si>
  <si>
    <t>วอเตอร์บาธ</t>
  </si>
  <si>
    <t>Lovibond  comparator 2000</t>
  </si>
  <si>
    <t>เครื่องชั่งไฟฟ้าชนิดละเอียด 2  ตำแหน่ง</t>
  </si>
  <si>
    <t>โต๊ะปฏิบัติการตรวจสอบคุณภาพน้ำนม พร้อมเก้าอี้</t>
  </si>
  <si>
    <t>ตู้เย็นเก็บผลิตภัณฑ์นม</t>
  </si>
  <si>
    <t>เตาแก๊ส พร้อมอุปกรณ์</t>
  </si>
  <si>
    <t>เป็นเครื่องรับโทรทัศน์ขนาดจอภาพไม่ต่ำกว่า</t>
  </si>
  <si>
    <t>สามารถเล่นแผ่นภาพระบบ DVD,S-VCD</t>
  </si>
  <si>
    <t>CD, MP 3 , NTSC</t>
  </si>
  <si>
    <t>เป็นเครื่องแบบตั้งโต๊ะ  แทนฉายภาพไม่ต่ำ</t>
  </si>
  <si>
    <t>เป็นเครื่องไมโครคอมพิวเตอร์สำหรับงาน</t>
  </si>
  <si>
    <t>ประมวลผลระดับสูง พร้อมอุปกรณ์</t>
  </si>
  <si>
    <t>เป็นเครื่องฉายภาพทึบแสงได้</t>
  </si>
  <si>
    <t xml:space="preserve">เป็นเครื่องแบบเพาเวอร์มิกเซอร์ ขนาด </t>
  </si>
  <si>
    <t>100 วัตต์ ลำโพง 1 คู่ไม่ต่ำกว่า 50 วัตต์</t>
  </si>
  <si>
    <t>โต๊ะทำงาน พร้อมเก้าอี้ระดับ  3-6</t>
  </si>
  <si>
    <t>เป็นชั้นสำหรับวาง VDO,VCD และ DVD</t>
  </si>
  <si>
    <t>เป็นตู้ไม้ มีประตู 2 บาน ข้างในมีชั้นสำหรับวาง</t>
  </si>
  <si>
    <t>ใช้ติดเพดาน</t>
  </si>
  <si>
    <t>ใช้วัดความหวานในอาหาร</t>
  </si>
  <si>
    <t>ใช้วัดปริมาณอัลกอฮอลล์</t>
  </si>
  <si>
    <t>ใช้อบอาหาร/เครื่องแก้วให้แห้ง</t>
  </si>
  <si>
    <t>ใช้สำหรับบ่มอาหาร/เชื้อจุลทรีย์ที่อุณภูมิต่ำ</t>
  </si>
  <si>
    <t>เป็นอ่างที่ปรับอุณหภูมิได้</t>
  </si>
  <si>
    <t>มี 2 ตาและสามารถขยายได้ ไม่น้อยกว่า 1000 เท่า</t>
  </si>
  <si>
    <t>ใช้สำหรับดูดควันพิษ ติดตั้งในห้องปฏิบัติการ</t>
  </si>
  <si>
    <t>เป็นหม้อนึ่งความดัน ใช้ไฟฟ้า  220 Volt</t>
  </si>
  <si>
    <t>ใช้สำหรับชั่งสารเคมี ใช้ไฟฟ้า</t>
  </si>
  <si>
    <t>เป็นเตาแก๊ส ใช้ในห้องปฏิบัติการ</t>
  </si>
  <si>
    <t>เป็นตู้ไม้ 2 ประตู มีชั้นวาง มีความแข็งแรง</t>
  </si>
  <si>
    <t>ใช้ตรวจสอบภาชนะบรรจุกระป๋อง วัดตะเข็บ</t>
  </si>
  <si>
    <t xml:space="preserve"> สูญญากาศ</t>
  </si>
  <si>
    <t xml:space="preserve"> Ai 01016</t>
  </si>
  <si>
    <t xml:space="preserve">พัดลมโคจร  </t>
  </si>
  <si>
    <t>เครื่องรับสัญญาณภาพจากคอมพิวเตอร์ (VDO  Projecter)</t>
  </si>
  <si>
    <t>โต๊ะวางเครื่องคอมพิวเตอร์ พร้อมเก้าอี้</t>
  </si>
  <si>
    <t>pH - meter ชนิดตั้งโต๊ะ</t>
  </si>
  <si>
    <t xml:space="preserve">เครื่องวัดความหวาน </t>
  </si>
  <si>
    <t xml:space="preserve">เครื่องวัดความเค็ม </t>
  </si>
  <si>
    <t>โถดูดความชื้น</t>
  </si>
  <si>
    <t>ตู้อบความร้อนสูง</t>
  </si>
  <si>
    <t>อ่างควบคุมอุณหภูมิ (Water bath)</t>
  </si>
  <si>
    <t>ตู้ดูดควันพิษ</t>
  </si>
  <si>
    <t>หม้อนึ่งความดันแบบใช้ไฟฟ้า</t>
  </si>
  <si>
    <t>เครื่องชั่งละเอียด ชนิดไฟฟ้า ทศนิยม 2 ตำแหน่ง</t>
  </si>
  <si>
    <t>เตาแก๊สพร้อมอุปกรณ์ (ในห้องปฏิบัติการ)</t>
  </si>
  <si>
    <t>ตู้เก็บสารเคมี</t>
  </si>
  <si>
    <t>ตู้เก็บเครื่องมือ อุปกรณ์</t>
  </si>
  <si>
    <t xml:space="preserve">โต๊ะอ่างล้างอุปกรณ์ หัวก๊อก2 ก๊อก สำหรับห้องปฏิบัติการ </t>
  </si>
  <si>
    <t>ชุดตรวจสอบคุณภาพภาชนะบรรจุกระป๋อง</t>
  </si>
  <si>
    <t>แผ่น</t>
  </si>
  <si>
    <t xml:space="preserve">ตู้บ่มเชื้อ </t>
  </si>
  <si>
    <t>กล้องจุลทรรศน์ กำลังขยายสูง 1000 เท่าแบบ 2 ตา</t>
  </si>
  <si>
    <t>เครื่องกรองน้ำ แบบ Reverse  osmosis</t>
  </si>
  <si>
    <t xml:space="preserve"> เตาอบเอนกประสงค์พร้อมอุปกรณ์</t>
  </si>
  <si>
    <t xml:space="preserve"> เครื่องนวดเอนกประสงค์ และเครืองตีไข่</t>
  </si>
  <si>
    <t xml:space="preserve"> เครื่องโม่ถั่วเหลือง</t>
  </si>
  <si>
    <t xml:space="preserve"> เครื่องหั่นข้าวเกรียบ</t>
  </si>
  <si>
    <t>ตู้รมควันพร้อมอุปกรณ์</t>
  </si>
  <si>
    <t>ตู้เก็บอุปกรณ์</t>
  </si>
  <si>
    <t>ชุดทอดผลิตภัณฑ์</t>
  </si>
  <si>
    <t>ชุดนึ่งผลิตภัณฑ์</t>
  </si>
  <si>
    <t>ครกไฟฟ้า(เครื่องปั่น)</t>
  </si>
  <si>
    <t>เครื่องช๊อตไฟฟ้า</t>
  </si>
  <si>
    <t>เครื่องยิงยาสลบโค กระบือ</t>
  </si>
  <si>
    <t>มีดฆ่าและชำแหละ</t>
  </si>
  <si>
    <t>โต๊ะขนย้ายซากสุกร</t>
  </si>
  <si>
    <t>โต๊ะขนย้ายซากโค กระบือ</t>
  </si>
  <si>
    <t>เครื่องขูดขนสุกรอัตโนมัติ</t>
  </si>
  <si>
    <t>เครื่องถอนขนไก่</t>
  </si>
  <si>
    <t>เครื่องผ่าซากไฟฟ้า</t>
  </si>
  <si>
    <t>เลื่อยผ่าซาก</t>
  </si>
  <si>
    <t>อ่างล้างมือ ปรับอุณหภูมิได้</t>
  </si>
  <si>
    <t>เครื่องชั่งซากสัตว์</t>
  </si>
  <si>
    <t>รอกไฟฟ้า พร้อมรางขนย้ายซาก และอุปกรณ์</t>
  </si>
  <si>
    <t>ตะขอแขวนซากสุกร</t>
  </si>
  <si>
    <t>ตะขอแขวนซากโค กระบือ</t>
  </si>
  <si>
    <t>บันไดตัดแต่งซาก</t>
  </si>
  <si>
    <t>บันไดตรวจคุณภาพซาก</t>
  </si>
  <si>
    <t>ตู้เก็บเครื่องมือและอุปกรณ์</t>
  </si>
  <si>
    <t>ตู้เย็นแช่ผลิตภัณฑ์</t>
  </si>
  <si>
    <t>เครื่องชั่งพิกัด  5  กิโลกรัม</t>
  </si>
  <si>
    <t>เครื่องสกัดแยกน้ำผลไม้</t>
  </si>
  <si>
    <t>เครื่องห่อภาชนะด้วยพลาสติกยืด</t>
  </si>
  <si>
    <t>มีดสำหรับงานผลไม้</t>
  </si>
  <si>
    <t>ไมโครเวฟ</t>
  </si>
  <si>
    <t>ตู้อบไฟฟ้า</t>
  </si>
  <si>
    <t>เครื่องหั่นซอยสมุนไพร</t>
  </si>
  <si>
    <t>เครื่องอบแห้งสมุนไพร</t>
  </si>
  <si>
    <t>เครื่องกรองน้ำ</t>
  </si>
  <si>
    <t>เครื่องบดสมุนไพร</t>
  </si>
  <si>
    <t>อุปกรณ์ การแปรรูป</t>
  </si>
  <si>
    <t>เครื่องกวน</t>
  </si>
  <si>
    <t>เครื่องผนึกถุงพลาสติกแบบสูญญากาศ</t>
  </si>
  <si>
    <t>เครื่องบรรจุหีบห่อ</t>
  </si>
  <si>
    <t>คอมพิวเตอร์พร้อมอุปกรณ์ และ Printer พร้อมโต๊ะวาง</t>
  </si>
  <si>
    <t>หม้อนึ่งความดันไฟฟ้า</t>
  </si>
  <si>
    <t>เครื่องปิดกระป๋อง แบบกึ่งอัตโนมัติ</t>
  </si>
  <si>
    <t>เครื่องถ่ายเอกสาร</t>
  </si>
  <si>
    <t>ตู้โชว์ผลิตภัณฑ์ บานเลื่อน 2 ชั้น</t>
  </si>
  <si>
    <t xml:space="preserve">ตู้แช่แข็ง </t>
  </si>
  <si>
    <t>ตู้เก็บเอกสาร 4 ลิ้นชัก</t>
  </si>
  <si>
    <t>ปืนยิงราคา</t>
  </si>
  <si>
    <t>โต๊ะปฏิบัติการมีลิ้นชัก  พร้อมเก้าอี้</t>
  </si>
  <si>
    <t>ป้ายนิเทศ</t>
  </si>
  <si>
    <t>พัดลมโคจร</t>
  </si>
  <si>
    <t xml:space="preserve"> เตาแก๊ส พร้อมอุปกรณ์</t>
  </si>
  <si>
    <t>เครื่องบดอาหาร</t>
  </si>
  <si>
    <t>อุปกรณ์การแปรรูปธัญพืช</t>
  </si>
  <si>
    <t>เครื่องคั้นน้ำผักและผลไม้ พร้อมชุดกรองน้ำผลไม้</t>
  </si>
  <si>
    <t>เครื่องพลาสเจอรไรซ์น้ำผักผลไม้</t>
  </si>
  <si>
    <t>เครื่องสเตอร์ไรซ์น้ำผักผลไม้</t>
  </si>
  <si>
    <t>เครื่องกวนผักผลไม้</t>
  </si>
  <si>
    <t>เครื่องปิดฝาจีบ</t>
  </si>
  <si>
    <t>ตู้อบผักผลไม้แห้ง</t>
  </si>
  <si>
    <t>เตาแก๊สพร้อมอุปกรณ์</t>
  </si>
  <si>
    <t>ตู้เย็น ขนาด 20 คิวบิกฟุต</t>
  </si>
  <si>
    <t>เครื่องปิดฝาฟอยด์แบบเท้าเหยียบ</t>
  </si>
  <si>
    <t>เครื่องวัดความหวาน</t>
  </si>
  <si>
    <t>เครื่องชั่งไฟฟ้า 1 กิโลกรัม</t>
  </si>
  <si>
    <t>เครื่องปรับอากาศ ขนาด  35,000 BTU</t>
  </si>
  <si>
    <t>ลำดับที่</t>
  </si>
  <si>
    <t>หมายเหตุ</t>
  </si>
  <si>
    <t>ชื่อครุภัณฑ์</t>
  </si>
  <si>
    <t>จำนวนที่ต้องการ</t>
  </si>
  <si>
    <t>หน่วย</t>
  </si>
  <si>
    <t>รหัสครุภัณท์</t>
  </si>
  <si>
    <t>ราคาต่อหน่วย</t>
  </si>
  <si>
    <t>รวมเงิน</t>
  </si>
  <si>
    <t>รวม</t>
  </si>
  <si>
    <t>คุณลักษณะเฉพาะครุภัณฑ์ (ย่อ)</t>
  </si>
  <si>
    <t xml:space="preserve"> </t>
  </si>
  <si>
    <t>ชุด</t>
  </si>
  <si>
    <t>*</t>
  </si>
  <si>
    <t>ประเภทวิชาเกษตรกรรม</t>
  </si>
  <si>
    <t xml:space="preserve"> Ai 01001</t>
  </si>
  <si>
    <t xml:space="preserve"> Ai 01002</t>
  </si>
  <si>
    <t xml:space="preserve"> Ai 01003</t>
  </si>
  <si>
    <t xml:space="preserve"> Ai 01004</t>
  </si>
  <si>
    <t xml:space="preserve"> Ai 01005</t>
  </si>
  <si>
    <t xml:space="preserve"> Ai 01006</t>
  </si>
  <si>
    <t xml:space="preserve"> Ai 01007</t>
  </si>
  <si>
    <t xml:space="preserve"> Ai 01008</t>
  </si>
  <si>
    <t xml:space="preserve"> Ai 01009</t>
  </si>
  <si>
    <t xml:space="preserve"> Ai 01010</t>
  </si>
  <si>
    <t xml:space="preserve"> Ai 01011</t>
  </si>
  <si>
    <t xml:space="preserve"> Ai 01012</t>
  </si>
  <si>
    <t xml:space="preserve"> Ai 01013</t>
  </si>
  <si>
    <t xml:space="preserve"> Ai 01014</t>
  </si>
  <si>
    <t xml:space="preserve"> Ai 01015</t>
  </si>
  <si>
    <t>เครื่อง</t>
  </si>
  <si>
    <t xml:space="preserve">เครื่องเล่น  VDO หรือ  VCD หรือ DVD </t>
  </si>
  <si>
    <t>เก้าอี้นั่ง พร้อมที่วางแขนรองเขียน</t>
  </si>
  <si>
    <t>เครื่องฉายภาพข้ามศรีษะ พร้อมจอรับภาพ</t>
  </si>
  <si>
    <t>เครื่องคอมพิวเตอร์พร้อมอุปกรณ์ และพรินเตอร์</t>
  </si>
  <si>
    <t>เครื่องฉายภาพทึบแสง</t>
  </si>
  <si>
    <t xml:space="preserve">ชั้นวางโทรทัศน์ VDO หรือ  VCD หรือ DVD </t>
  </si>
  <si>
    <t>เครื่องปรับอากาศ ขนาด 35,000 BTU</t>
  </si>
  <si>
    <t>ตู้เก็บเอกสาร และอุปกรณ์การสอน</t>
  </si>
  <si>
    <t>โต๊ะครูผู้สอนพร้อมเก้าอี้</t>
  </si>
  <si>
    <t>ตัว</t>
  </si>
  <si>
    <t>เตา</t>
  </si>
  <si>
    <t>ตู้</t>
  </si>
  <si>
    <t>ชุดปฏิบัติการแปรรูปผักและผลไม้  1 ชุด ประกอบด้วย</t>
  </si>
  <si>
    <t>ตุ้</t>
  </si>
  <si>
    <t>กล้อง</t>
  </si>
  <si>
    <t>ชุดปฏิบัติการแปรรูปธัญพืช  1 ชุด ประกอบด้วย</t>
  </si>
  <si>
    <t>ชุดปฏิบัติการแปรรูปพืชสมุนไพร  1  ชุด ประกอบด้วย</t>
  </si>
  <si>
    <t xml:space="preserve">ชุดปฏิบัติการควบคุมคุณภาพอาหาร  </t>
  </si>
  <si>
    <t xml:space="preserve">ชุดปฏิบัติการแปรรูปธัญพืช  </t>
  </si>
  <si>
    <t xml:space="preserve">ชุดปฏิบัติการแปรรูปผักและผลไม้ </t>
  </si>
  <si>
    <t xml:space="preserve">ชุดปฏิบัติการแปรรูปพืชสมุนไพร </t>
  </si>
  <si>
    <t xml:space="preserve">ชุดปฏิบัติการบรรจุภัณฑ์ </t>
  </si>
  <si>
    <t xml:space="preserve">ชุดครุภัณฑ์ห้องจำหน่ายผลิตภัณฑ์ </t>
  </si>
  <si>
    <t xml:space="preserve">ชุดปฏิบัติการฆ่าและชำแหละสัตว์ </t>
  </si>
  <si>
    <t xml:space="preserve">ชุดปฏิบัติการตัดแต่งเนื้อสัตว์ </t>
  </si>
  <si>
    <t>ชุดปฏิบัติการแปรรูปเนื้อสัตว์</t>
  </si>
  <si>
    <t xml:space="preserve">ชุดปฏิบัติการรับและเก็บรักษาน้ำนมดิบ  </t>
  </si>
  <si>
    <t xml:space="preserve">ชุดปฏิบัติการแปรรูปน้ำนมดิบ  </t>
  </si>
  <si>
    <t xml:space="preserve">ชุดปฏิบัติการตรวจสอบและควบคุมคุณภาพน้ำนม และผลิตภัณฑ์  </t>
  </si>
  <si>
    <t>ซองบังคับสัตว์ก่อนฆ่า</t>
  </si>
  <si>
    <t>ปื้น</t>
  </si>
  <si>
    <t xml:space="preserve"> อัน</t>
  </si>
  <si>
    <t>อัน</t>
  </si>
  <si>
    <t>ชุดปฏิบัติการแปรรูปเนื้อสัตว์1 ชุดประกอบด้วย</t>
  </si>
  <si>
    <t>ถัง</t>
  </si>
  <si>
    <t>ชุดปฏิบัติการรับและเก็บรักษาน้ำนมดิบ  1 ชุดประกอบด้วย</t>
  </si>
  <si>
    <t xml:space="preserve">ชุดปฏิบัติการตรวจสอบและควบคุมคุณภาพน้ำนม </t>
  </si>
  <si>
    <t>ถังเก็บนมพาสเจอร์ไรส์</t>
  </si>
  <si>
    <t>ปั๊มน้ำนม</t>
  </si>
  <si>
    <t>เครื่องบรรจุของเหลวกึ่งอัตโนมัติ</t>
  </si>
  <si>
    <t>ห้องเย็นสำหรับเก็บรักษาซากและเครื่องในสัตว์</t>
  </si>
  <si>
    <t>29 นิ้ว  พร้อมชั้นวางโทรทัศน์</t>
  </si>
  <si>
    <t>กว่า 10 x 10 นิ้ว จอภาพ ขนาด 70 x 70 นิ้ว</t>
  </si>
  <si>
    <t>ใช้ชั่งสารเคมี ใช้ไฟฟ้า</t>
  </si>
  <si>
    <t>กระดานสีขาว ขนาด 122 x 245  ซม.</t>
  </si>
  <si>
    <t>ใช้ตรวจสอบ pH ของอาหารได้  ใช้ไฟฟ้า 220 Volt.</t>
  </si>
  <si>
    <t>ตู้ไม้ ใช้เก็บเครื่องมือ อุปกรณ์ มีชั้นวาง มี 2 ประตู</t>
  </si>
  <si>
    <t>เป็นเครื่องฉายภาพข้ามศรีษะ พร้อมจอรับภาพ</t>
  </si>
  <si>
    <t>ติดเพดาน</t>
  </si>
  <si>
    <t>โต๊ะทำงาน มีลิ้นชัก พร้อมเก้าอี้</t>
  </si>
  <si>
    <t>ใช้โม่เมล็ดพืช ใช้ไฟฟ้า</t>
  </si>
  <si>
    <t>ใช้หั่นแป้ง และข้าวเกรียบ ใช้ไฟฟ้า</t>
  </si>
  <si>
    <t>ใช้อบ และรมควัน ปรับอุณหภูมิได้ ใช้แก๊ส</t>
  </si>
  <si>
    <t>เตาแก๊สหุงต้มในบ้าน พร้อมถังแก๊ส</t>
  </si>
  <si>
    <t>อุปกรณ์ใช้ในการแปรรูปธัญพืช</t>
  </si>
  <si>
    <t>ตู้ไม้ ใช้เก็บอุปกรณ์ มีลิ้นชัก</t>
  </si>
  <si>
    <t>โต๊ะปฏิบัติการ</t>
  </si>
  <si>
    <t>เป็นอ่างสำหรับทอดอาหาร</t>
  </si>
  <si>
    <t>เป็นอ่าง สำหรับนึ่งอาหาร</t>
  </si>
  <si>
    <t>ใช้ชั่งของ</t>
  </si>
  <si>
    <t>ใช้บดอาหารทั้งแห้ง และเหลว</t>
  </si>
  <si>
    <t>ใช้บด นวดอาหาร ใช้ไฟฟ้า</t>
  </si>
  <si>
    <t>โต๊ะปฏิบัติงาน พร้อมเก้าอี้</t>
  </si>
  <si>
    <t>ใช้พลาสเจอร์ไรช์ ผักผลไม้</t>
  </si>
  <si>
    <t>ใช้สเตอร์ไรช์ น้ำผักผลไม้ ใช้ไฟฟ้า</t>
  </si>
  <si>
    <t>ใช้กวนอาหาร (ผักผลไม้) ใช้แก๊ส</t>
  </si>
  <si>
    <t>ใช้ปิดฝาจีบขวดแก้ว ใช้มือปิด</t>
  </si>
  <si>
    <t>ใช้ปิดฝา ขวดพลาสติก ใช้ไฟฟ้า</t>
  </si>
  <si>
    <t xml:space="preserve">ชุดปฏิบัติการแปรรูปผักและผลไม้  1 ชุด </t>
  </si>
  <si>
    <t>ใช้อบแห้งผักผลไม้ ให้แห้ง</t>
  </si>
  <si>
    <t>เตาแก๊สหุงต้มในบ้าน พร้อมอุปกรณ์ ถังแก๊ส</t>
  </si>
  <si>
    <t>ใช้เก็บอุปกรณ์ ตู้ไม้ มีชั้นว่าง</t>
  </si>
  <si>
    <t>โต๊ะปฏิบัติการ ทำด้วยไม้ พร้อมเก้าอี้</t>
  </si>
  <si>
    <t>ใช้บดอาหารแห้ง และเหลว</t>
  </si>
  <si>
    <t>ตู้เย็นขนาดไม่ต่ำกว่า 20 คิวบิกฟุต</t>
  </si>
  <si>
    <t>ใช้สกัดและแยกน้ำผักผลไม้ ใช้ไฟฟ้า</t>
  </si>
  <si>
    <t>อ่างสแตนเลส</t>
  </si>
  <si>
    <t>มีดขนาดต่าง ๆ  ทำด้วยสแตนเลส</t>
  </si>
  <si>
    <t>ตู้ไมโครเวฟ</t>
  </si>
  <si>
    <t>ใช้หั่นพืช สมุนไพร ใช้ไฟฟ้า</t>
  </si>
  <si>
    <t>ใช้บดอาหาร ใช้ไฟฟ้า</t>
  </si>
  <si>
    <t>ใช้อบแห้ง ใช้ไฟฟ้า</t>
  </si>
  <si>
    <t>เตาแก๊สหุงต้มในบ้าน พร้อมถังแก๊สและอุปกรณ์</t>
  </si>
  <si>
    <t>ตู้ไม้ ใช้เก็บอุปกรณ์ มี 2 ประตู</t>
  </si>
  <si>
    <t>โต๊ะไม้ มีลิ้นชัก พร้อมเก้าอี้</t>
  </si>
  <si>
    <t>ใช้ปิดฝาจีบขวดแก้ว</t>
  </si>
  <si>
    <t>ใช้บด และนวด ใช้ไฟฟ้า</t>
  </si>
  <si>
    <t>อุปกรณ์ในการแปรรูป</t>
  </si>
  <si>
    <t>พัดลมโคจร ขนาดไม่ต่ำกว่า 16 นิ้ว</t>
  </si>
  <si>
    <t>ใช้กรองน้ำ แบบ Reverse osmosis</t>
  </si>
  <si>
    <t>ถังพลาสเจอร์ไรช์น้ำผักผลไม้ ใช้ไฟฟ้า</t>
  </si>
  <si>
    <t>ตู้กระจก มีชั้น 2 ชั้น มีประตู 2 บาน</t>
  </si>
  <si>
    <t>ชั้นวางสินค้าจำหน่าย มี 3 ชั้น</t>
  </si>
  <si>
    <t>ใช้ผนึกถุงพลาสติก สุญญากาศ ใช้ไฟฟ้า</t>
  </si>
  <si>
    <t>ใช้ห่อภาชนะ โดยพลาสติกยืด</t>
  </si>
  <si>
    <t>ใช้ห่อภาชนะ เป็นชุด</t>
  </si>
  <si>
    <t>คอมพิวเตอร์ พร้อมอุปกรณ์,ปริ้นเตอร์,โต๊ะวาง</t>
  </si>
  <si>
    <t>เป็นเครื่องปิดกระป๋องแบบกึ่งอัตโนมัติ</t>
  </si>
  <si>
    <t>เป็นหม้อนึ่งความดัน ใช้ไฟฟ้า</t>
  </si>
  <si>
    <t>โต๊ะปฏิบัติการ มีลิ้นชัก พร้อมเก้าอี้</t>
  </si>
  <si>
    <t>พัดลมโคจร ติดเพดาน ขนาด 16 นิ้ว</t>
  </si>
  <si>
    <t>เครื่องพิมพ์แบบหัวเข็ม ขนาด 24 หัวเข็ม</t>
  </si>
  <si>
    <t>ตู้เย็นมีขนาด 20 คิวบิกฟุต</t>
  </si>
  <si>
    <t>ตู้แช่เย็น ปรับอุณหภูมิได้</t>
  </si>
  <si>
    <t>ตู้แช่แข็ง  ปรับอุณหภูมิได้</t>
  </si>
  <si>
    <t>ตู้เหล็กเก็บอุปกรณ์</t>
  </si>
  <si>
    <t>ตู้เหล็กเก็บเอกสาร มี 4 ลิ้นชัก</t>
  </si>
  <si>
    <t>ปืนยิงราคาสินค้า</t>
  </si>
  <si>
    <t>ป้ายนิเทศ มีกระจก</t>
  </si>
  <si>
    <t>เป็นเครื่องคำนาณเลข</t>
  </si>
  <si>
    <t>พัดลมโคจร ขนาด 16 นิ้ว</t>
  </si>
  <si>
    <t>ใช้ชั่งสัตว์ก่อนฆ่า</t>
  </si>
  <si>
    <t>เป็นโต๊ะ สแตนเลส</t>
  </si>
  <si>
    <t>อ่างล้างมือ เปิดปิดน้ำโดยใช้เท้า หรือเข่า</t>
  </si>
  <si>
    <t>มีดตัดแต่งเนื้อทำด้วยสแตนเลส</t>
  </si>
  <si>
    <t>โต๊ะขนย้าย ทำด้วยสแตนเลส มีล้อหมุนได้</t>
  </si>
  <si>
    <t>อุปกรณ์ใช้เก็บและขนย้ายเน้อนสัตว์</t>
  </si>
  <si>
    <t>เป็นเลื่อยไฟฟ้าใช้ตัดเนื้อ / กระดูก ทำด้วยสแตนเลส</t>
  </si>
  <si>
    <t>เครื่องชั่งพิกัด  10 กิโลกรัม</t>
  </si>
  <si>
    <t>เครื่องชั่งพิกัด  100 กิโลกรัม</t>
  </si>
  <si>
    <t>ใช้บดเนื้อ ตัวเครื่องทำด้วยสแตนเลส ใช้ไฟฟ้า</t>
  </si>
  <si>
    <t>ใช้บด / สับเนื้อ ใช้ไฟฟ้า</t>
  </si>
  <si>
    <t>ใช้สไลด์เนื้อ ปรับความหนาได้ ใช้ไฟฟ้า</t>
  </si>
  <si>
    <t>เครื่องผสมอาหาร ใช้ไฟฟ้า</t>
  </si>
  <si>
    <t>เป็นเครื่องอัดไส้กรอก ใช้ไฟฟ้า</t>
  </si>
  <si>
    <t>เป็นเครื่องมัดไส้กรอก ใช้มือหมุน</t>
  </si>
  <si>
    <t>ใช้อบ รมควันผลิตภัณฑ์ ใช้แก๊ส</t>
  </si>
  <si>
    <t>เครื่องฉีดน้ำเกลือเข้าเนื้อ ทำผลิตภัณฑ์</t>
  </si>
  <si>
    <t>ใช้หั่นหนังสุกร ปรับขนาดได้ ใช้ไฟฟ้า</t>
  </si>
  <si>
    <t>ใช้คั่วหมูหยอง ใช้แก๊ส</t>
  </si>
  <si>
    <t>ใช้ปั้นลูกชิ้น ใช้ไฟฟ้า</t>
  </si>
  <si>
    <t>หม้อต้มลูกชิ้น ใช้แก๊ส</t>
  </si>
  <si>
    <t>มีดสำหรับงานหั่น และสับเนื้อ</t>
  </si>
  <si>
    <t xml:space="preserve">ตู้เหล็กเก็บเครื่องมือ อุปกรณ์ มีชั้นวาง </t>
  </si>
  <si>
    <t>ประตูเลื่อน 2 บาน</t>
  </si>
  <si>
    <t>เตาแก๊สประกอบอาหาร พร้อมถังแก๊ส</t>
  </si>
  <si>
    <t>อ่างสำหรับล้างมือ และอุปกรณ์</t>
  </si>
  <si>
    <t>ใช้จัดความเค็มในอาหาร</t>
  </si>
  <si>
    <t>ใช้วัดความเป็น กรด ด่าง ในอาหาร</t>
  </si>
  <si>
    <t>ตู้เหล็กใช้เก็บสารเคมี สารปรุงแต่ง</t>
  </si>
  <si>
    <t>เครื่องทำน้ำแข็งเกล็ด ใช้ไฟฟ้า</t>
  </si>
  <si>
    <t>เครื่องทำน้ำอุ่น ปรับอุณหภูมิได้</t>
  </si>
  <si>
    <t>ถังสแตนเลส ความจุ 5 กิโลกรัม</t>
  </si>
  <si>
    <t>ถังสแตนเลส ความจุ 20 กิโลกรัม</t>
  </si>
  <si>
    <t>ถังสแตนเลส ความจุ 40 กิโลกรัม</t>
  </si>
  <si>
    <t>อุปกรณ์ใช้ในการเก็บตัวอย่างน้ำนมดิบ</t>
  </si>
  <si>
    <t>โต๊ะปฏิบัติการทำด้วยสแตนเลส</t>
  </si>
  <si>
    <t>ตู้แช่เย็น</t>
  </si>
  <si>
    <t>อุปกรณ์ตรวจสอบคุณภาพน้ำนมดิบ</t>
  </si>
  <si>
    <t>เครื่องชั่ง ขนาด 60 กิโลกรัม</t>
  </si>
  <si>
    <t>ถังสแตนเลส ความจุ 1,000 ลิตร</t>
  </si>
  <si>
    <t>ชุดพลาสเจอร์ไรช์น้ำนม</t>
  </si>
  <si>
    <t>เครื่องทำน้ำร้อน</t>
  </si>
  <si>
    <t>เครื่องโฮโมจไนส์</t>
  </si>
  <si>
    <t>เครื่องทำน้ำเย็น</t>
  </si>
  <si>
    <t>เป็นเครื่องปั่นเนย ใช้กระแสไฟฟ้า</t>
  </si>
  <si>
    <t>เป็นเครื่องทำไอศกรีม ใช้ไฟฟ้า</t>
  </si>
  <si>
    <t>ถังสแตนเลส มีฝาปิด ความจุ 200 ลิตร</t>
  </si>
  <si>
    <t>ตู้แช่แข็ง</t>
  </si>
  <si>
    <t>ถังสแตนเลส ขนาดจุ 5 กิโลกรัม</t>
  </si>
  <si>
    <t>ถังสแตนเลส ขนาดจุ 20 กิโลกรัม</t>
  </si>
  <si>
    <t>ถังสแตนเลส ขนาดจุ 40 กิโลกรัม</t>
  </si>
  <si>
    <t>อุปกรณ์ในการตรวจความสะอาด ของน้ำนม</t>
  </si>
  <si>
    <t>เครื่งอเหวี่ยงแยกของผสม</t>
  </si>
  <si>
    <t>เครื่องนับจำนวนจุลินทรีย์</t>
  </si>
  <si>
    <t>เครื่องชั่งไฟฟ้า ความละเอียด 2 ตำแหน่ง</t>
  </si>
  <si>
    <t>ตู้บ่ม/ เพาะเลี้ยงเชื้อ ใช้ไฟฟ้า</t>
  </si>
  <si>
    <t>ตู้อบไฟฟ้า ใช้อบอาหารให้แห้ง</t>
  </si>
  <si>
    <t>ใช้วัดความเป็นกรด ด่างในน้ำนม</t>
  </si>
  <si>
    <t>ใช้วัดความถ่วงจำเพาะในน้ำนม</t>
  </si>
  <si>
    <t>หม้อน้ำความดัน ใช้ไฟฟ้า</t>
  </si>
  <si>
    <t>อุปกรณ์ เครื่องแก้ว ในห้องปฏิบัติการ</t>
  </si>
  <si>
    <t>ชุดตรวจสอบยาปฏิชีวนะในน้ำนม</t>
  </si>
  <si>
    <t>ตู้เหล็ก มีชั้นวาง</t>
  </si>
  <si>
    <t>อ่างน้ำล้างมือ อุปกรณ์ ทำด้วยสแตนเลส</t>
  </si>
  <si>
    <t>กล้องจุลทรรศน์ กำลังขยาย 1000 เท่า</t>
  </si>
  <si>
    <t>อ่างควบคุมอุณหภูมิ</t>
  </si>
  <si>
    <t>ถังเก็บน้ำนม ทำด้วยสแตนเลส</t>
  </si>
  <si>
    <t>ตู้เย็นเก็บอาหาร</t>
  </si>
  <si>
    <t>ชุดปฏิบัติการควบคุมคุณภาพอาหาร  1  ชุด  ประกอบด้วย</t>
  </si>
  <si>
    <t>อ่างล้างจานแบบอ่างคู่</t>
  </si>
  <si>
    <t>ซอง</t>
  </si>
  <si>
    <t>ชุดปฏิบัติการแปรรูปน้ำนมดิบ  1 ชุดประกอบด้วย</t>
  </si>
  <si>
    <t>ชุดเครื่องเสียงพร้อม ลำโพง 1 คู่ และไมด์ลอย</t>
  </si>
  <si>
    <t>เครื่องอบแห้ง</t>
  </si>
  <si>
    <t>โต๊ะสแตนเลส</t>
  </si>
  <si>
    <t>ชุดตรวจสอบยาปฏิชีวนะ</t>
  </si>
  <si>
    <r>
      <t>A</t>
    </r>
    <r>
      <rPr>
        <sz val="14"/>
        <rFont val="Cordia New"/>
        <family val="2"/>
      </rPr>
      <t xml:space="preserve">i </t>
    </r>
    <r>
      <rPr>
        <sz val="14"/>
        <rFont val="Cordia New"/>
        <family val="0"/>
      </rPr>
      <t>08001</t>
    </r>
  </si>
  <si>
    <t>Ai 10005</t>
  </si>
  <si>
    <t>กระดานไวท์บอร์ด  ขนาด 122 x 245  ซม.</t>
  </si>
  <si>
    <t>เครื่องรับโทรทัศน์ ขนาดจอภาพ 29 นิ้ว  ต่อเชื่อมกับ VDO และ VCD</t>
  </si>
  <si>
    <t>พัดลมระบายอากาศ</t>
  </si>
  <si>
    <t>เครื่องวัดแอลกอฮอร์</t>
  </si>
  <si>
    <t>เครื่องวัดความข้นหนืดในอาหาร</t>
  </si>
  <si>
    <t>กระดานไวท์บอร์ด  ขนาด 122 x 245 ซม.</t>
  </si>
  <si>
    <t>เครื่องชั่ง  พิกัด  5 กก.</t>
  </si>
  <si>
    <t>เครื่องชั่ง  พิกัด 1 กก.</t>
  </si>
  <si>
    <t>ครกไฟฟ้า (เครื่องปั่น)</t>
  </si>
  <si>
    <t>ชุดปฏิบัติการบรรจุภัณฑ์  1  ชุด  ประกอบด้วย</t>
  </si>
  <si>
    <t>ชุดครุภัณฑ์ห้องจำหน่ายผลิตภัณฑ์  1 ชุด  ประกอบด้วย</t>
  </si>
  <si>
    <t xml:space="preserve">ชั้นวางสินค้าจำหน่าย  3 ชั้น </t>
  </si>
  <si>
    <t>ตู้เย็นขนาด 20 คิวบิคฟุต</t>
  </si>
  <si>
    <t>ตู้แช่เย็น ขนาด  32  คิวบิคฟุต</t>
  </si>
  <si>
    <t>เครื่องคำณวณเลขไฟฟ้า  12 หลัก</t>
  </si>
  <si>
    <t>เครื่องชั่ง   พิกัด 1,000 กก.</t>
  </si>
  <si>
    <t>ซองบังคับสัตว์</t>
  </si>
  <si>
    <t>ชุดปฏิบัติการฆ่าและชำแหละสัตว์  1  ชุด ประกอบด้วย</t>
  </si>
  <si>
    <t>เครื่องทำน้ำรอ้น  (Steam  cleaner)</t>
  </si>
  <si>
    <t>เครื่องชั่ง พิกัด  60  กก.</t>
  </si>
  <si>
    <t>เครื่องลับมีดไฟฟ้า</t>
  </si>
  <si>
    <t>ชุดล้างและทำความสะอาดเครื่องในสัตว์</t>
  </si>
  <si>
    <t>เครื่องชั่งพิกัด   10  กก.</t>
  </si>
  <si>
    <t>เครื่องชั่งพิกัด  100  กก.</t>
  </si>
  <si>
    <t xml:space="preserve"> โต๊ะปฏิบัติการแปรรูปเนื้อ  พร้อมเก้าอี้</t>
  </si>
  <si>
    <t>ตู้แช่เย็น  35  คิวบิคฟุต</t>
  </si>
  <si>
    <t>เครื่องปั๊มน้ำนม</t>
  </si>
  <si>
    <t>เครื่องปั่นน้ำผลไม้</t>
  </si>
  <si>
    <t>ถังเก็บนมพาสเจอร์ไรซ์</t>
  </si>
  <si>
    <t xml:space="preserve">เครื่องชั่ง พิกัด 200 กก. </t>
  </si>
  <si>
    <t>เครื่องชั่ง  พิกัด 60  กก.</t>
  </si>
  <si>
    <t xml:space="preserve">เครื่องรับโทรทัศน์ ขนาดจอภาพ 29 นิ้ว  </t>
  </si>
  <si>
    <t>ต่อเชื่อมกับ VDO และ VCD</t>
  </si>
  <si>
    <t xml:space="preserve">เครื่องรับสัญญาณภาพจากคอมพิวเตอร์ </t>
  </si>
  <si>
    <t>(VDO  Projecter)</t>
  </si>
  <si>
    <t>เครื่องรับสัญญาณจากคอมพิวเตอร์</t>
  </si>
  <si>
    <t>เครื่องคอมพิวเตอร์ อุปกรณ์และพริ้นเตอร์</t>
  </si>
  <si>
    <t>เป็นโต๊ะสำหรับวางคอมพิวเตอร์ และอุปกรณ์มีล็อกเกอร์</t>
  </si>
  <si>
    <t>ใช้ระบายอากาศ ขนาดไม่ต่ำกว่า  10  นิ้ว</t>
  </si>
  <si>
    <t>เป็นเครื่องฉายภาพ พร้อมจอรับภาพติดเพดาน</t>
  </si>
  <si>
    <t>ใช้วัดความข้นหนืดของอาหาร เช่น แยม,เยลลี่,ซอส ฯลฯ</t>
  </si>
  <si>
    <t>กระดานสีขาว ขนาด 123 x 245 ซม.</t>
  </si>
  <si>
    <t xml:space="preserve">โต๊ะปฏิบัติการ พร้อมเก้าอี้  </t>
  </si>
  <si>
    <t>ประกอบด้วย โต๊ะ 1 ตัว , เก้าอี้  5 ตัว</t>
  </si>
  <si>
    <t>ใช้อบขนมปัง เบเกอรี่ ใช้แก๊ส</t>
  </si>
  <si>
    <t>ใช้นวดแป้ง และส่วนผสม ใช้ไฟฟ้า</t>
  </si>
  <si>
    <t>ประกอบด้วย โต๊ะ 1 ตัว เก้าอี้  5 ตัว</t>
  </si>
  <si>
    <t>ใช้คั้น / กรองน้ำผักผลไม้ ใช้ไฟฟ้า</t>
  </si>
  <si>
    <t>โต๊ะปฏิบัติงาน มีลิ้นชักพร้อมเก้าอี้</t>
  </si>
  <si>
    <t>ประกอบด้วย โต๊ะ 1 ตัว ,  เก้าอี้  5 ตัว</t>
  </si>
  <si>
    <t>ใช้กวนอาหาร ใช้แก๊ส</t>
  </si>
  <si>
    <t xml:space="preserve">โต๊ะปฏิบัติการ พร้อมเก้าอี้ 1 ชุด </t>
  </si>
  <si>
    <t>ประกอบด้วย โต๊ะ 1 ตัว ,  เก้าอี้ 5 ตัว</t>
  </si>
  <si>
    <t>เป็นซองบังคับสัตว์ ก่อนฆ่า</t>
  </si>
  <si>
    <t>ใช้ช๊อตสุกรให้สลบ</t>
  </si>
  <si>
    <t>ใช้ยิงโค  กระบือให้สลบ</t>
  </si>
  <si>
    <t>มใช้สำหรับชำแหละซาก</t>
  </si>
  <si>
    <t>ใช้ยกและเคลื่อนย้ายซาก</t>
  </si>
  <si>
    <t>ใช้เคลื่อนย้ายซากสุกร ทำด้วยแสตนเลสมีล้อเลื่อน</t>
  </si>
  <si>
    <t>ใช้เคลื่อนย้ายซากโค กระบือ ทำด้วยแสตนเลสมีล้อเลื่อน</t>
  </si>
  <si>
    <t>ใช้ขูดขนสุกร ทำงานด้วยระบบไฟฟ้า</t>
  </si>
  <si>
    <t>ใช้ถอนขนไก่ ทำงานด้วยระบบไฟฟ้า</t>
  </si>
  <si>
    <t>ใช้สำหรับทำน้ำร้อน</t>
  </si>
  <si>
    <t>ใช้สำหรับผ่าซากโค กระบือ หรือสุกร</t>
  </si>
  <si>
    <t>ใช้ตัด ชำแหละ ซากโค กระบือ หรือสุกร</t>
  </si>
  <si>
    <t>ใช้สำหรับล้างมือ  อุปกรณ์</t>
  </si>
  <si>
    <t>ใช้สำหรับชั่งซากสัตว์ทั้งกระดูก</t>
  </si>
  <si>
    <t>ใช้ลับมีด ใช้ระบบไฟฟ้า</t>
  </si>
  <si>
    <t>ใช้สำหรับชั่งซากสัตว์ หลังชำแหละ</t>
  </si>
  <si>
    <t>ใช้เกี่ยวซากสุกรแขวนขึ้นรางทำด้วยโลหะไม่เป็นสนิม</t>
  </si>
  <si>
    <t>ใช้เกี่ยวซากโค กระบือ แขวนขึ้นรางทำด้วยโลหะไม่เป็นสนิม</t>
  </si>
  <si>
    <t>Ai09002</t>
  </si>
  <si>
    <t>Ai09001</t>
  </si>
  <si>
    <t>Ai10002</t>
  </si>
  <si>
    <t>Ai10003</t>
  </si>
  <si>
    <t>Ai10004</t>
  </si>
  <si>
    <t>Ai10005</t>
  </si>
  <si>
    <t>Ai10001</t>
  </si>
  <si>
    <t>Ai11001</t>
  </si>
  <si>
    <t>Ai12001</t>
  </si>
  <si>
    <t>Ai12002</t>
  </si>
  <si>
    <t>Ai13001</t>
  </si>
  <si>
    <t>Ai14001</t>
  </si>
  <si>
    <t>Ai15001</t>
  </si>
  <si>
    <t>Ai16001</t>
  </si>
  <si>
    <t>Ai16002</t>
  </si>
  <si>
    <t>Ai16003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</si>
  <si>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</si>
  <si>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03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</si>
  <si>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</si>
  <si>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</si>
  <si>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</si>
  <si>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</si>
  <si>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10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</si>
  <si>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</si>
  <si>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12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</si>
  <si>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13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</si>
  <si>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14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</si>
  <si>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15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</si>
  <si>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16</t>
    </r>
  </si>
  <si>
    <t>รายวิชาในหลักสูตรประกาศนียบัตรวิชาชีพ พุทธศักราช 2545 (ปรับปรุง พ.ศ. 2546)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</si>
  <si>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เกษตรศาสตร์</t>
    </r>
  </si>
  <si>
    <r>
      <t>สาขางาน</t>
    </r>
    <r>
      <rPr>
        <sz val="14"/>
        <rFont val="CordiaUPC"/>
        <family val="2"/>
      </rPr>
      <t xml:space="preserve"> อุตสาหกรรมเกษตร</t>
    </r>
  </si>
  <si>
    <t>หมวดวิชาชีพ วิชาชีพสาขางาน</t>
  </si>
  <si>
    <t>2501-23__</t>
  </si>
  <si>
    <r>
      <t>หมายเหตุ</t>
    </r>
    <r>
      <rPr>
        <sz val="12"/>
        <rFont val="CordiaUPC"/>
        <family val="2"/>
      </rPr>
      <t xml:space="preserve">  เลือกรายวิชาการผลิตทางด้านอุตสาหกรรมเกษตร ไม่น้อยกว่า 15 หน่วยกิต</t>
    </r>
  </si>
  <si>
    <t xml:space="preserve">                 วิชาโครงการไม่น้อยกว่า 6 หน่วยกิต  และเลือกวิชาอื่นอีกจนครบ 30 หน่วยกิต</t>
  </si>
  <si>
    <t>หมวดวิชาชีพ วิชาชีพสาขาวิชา</t>
  </si>
  <si>
    <t>2600-1001</t>
  </si>
  <si>
    <t>หมวดวิชาชีพ โครงการ</t>
  </si>
  <si>
    <t>2501-5001</t>
  </si>
  <si>
    <t>โครงการ</t>
  </si>
  <si>
    <t>FORM1/1</t>
  </si>
  <si>
    <t>FORM1/2</t>
  </si>
  <si>
    <t>ตัวอย่างแผนการเรียน</t>
  </si>
  <si>
    <t>หลักสูตรประกาศนียบัตรวิชาชีพ พุทธศักราช 2545 (ปรับปรุง พ.ศ. 2546)</t>
  </si>
  <si>
    <r>
      <t>ประเภทวิชา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เกษตรศาสตร์     </t>
    </r>
    <r>
      <rPr>
        <b/>
        <sz val="14"/>
        <rFont val="CordiaUPC"/>
        <family val="2"/>
      </rPr>
      <t xml:space="preserve"> สาขางาน</t>
    </r>
    <r>
      <rPr>
        <sz val="14"/>
        <rFont val="CordiaUPC"/>
        <family val="2"/>
      </rPr>
      <t>อุตสาหกรรมเกษตร</t>
    </r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</si>
  <si>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</si>
  <si>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</si>
  <si>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</si>
  <si>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</si>
  <si>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</si>
  <si>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2000-1201</t>
  </si>
  <si>
    <t>ภาษาอังกฤษเพื่อการสื่อสาร 1</t>
  </si>
  <si>
    <t>2000-1101</t>
  </si>
  <si>
    <t>ภาษาไทยเพื่ออาชีพ 1</t>
  </si>
  <si>
    <t>2000-1301</t>
  </si>
  <si>
    <t>วิถีธรรมวิถีไทย</t>
  </si>
  <si>
    <t>2000-1202</t>
  </si>
  <si>
    <t>ภาษาอังกฤษเพื่อการสื่อสาร 2</t>
  </si>
  <si>
    <t>2000-1401</t>
  </si>
  <si>
    <t>วิทยาศาสตร์พื้นฐาน</t>
  </si>
  <si>
    <t>2000-13__</t>
  </si>
  <si>
    <t>รายวิชาในกลุ่มสังคมศึกษา</t>
  </si>
  <si>
    <t>2000-1501</t>
  </si>
  <si>
    <t>คณิตศาสตร์ประยุกต์ 1</t>
  </si>
  <si>
    <t>2000-16__</t>
  </si>
  <si>
    <t>รายวิชาในกลุ่มสุขศึกษา</t>
  </si>
  <si>
    <t>รายวิชาในกลุ่มพลศึกษา</t>
  </si>
  <si>
    <t>2000-1524</t>
  </si>
  <si>
    <t>คณิตศาสตร์ประยุกต์ 6</t>
  </si>
  <si>
    <t>หมวดวิชาชีพ</t>
  </si>
  <si>
    <t>วิชาชีพพื้นฐาน</t>
  </si>
  <si>
    <t>การพัฒนาความเป็นผู้นำเกษตรกร</t>
  </si>
  <si>
    <t>วิชาชีพสาขาวิชา</t>
  </si>
  <si>
    <t>ในอนาคต</t>
  </si>
  <si>
    <t>วิชาชีพสาขางาน</t>
  </si>
  <si>
    <t>กิจกรรมเสริมหลักสูตร</t>
  </si>
  <si>
    <t>2002-0001</t>
  </si>
  <si>
    <t>กิจกรรมลูกเสือวิสามัญ 1</t>
  </si>
  <si>
    <t>2002-0002</t>
  </si>
  <si>
    <t>กิจกรรมลูกเสือวิสามัญ 2</t>
  </si>
  <si>
    <t>ภาคเรียนที่ 3</t>
  </si>
  <si>
    <t>ภาคเรียนที่ 4</t>
  </si>
  <si>
    <t>2000-11__</t>
  </si>
  <si>
    <t>รายวิชาในกลุ่มภาษาไทย</t>
  </si>
  <si>
    <t>2000-12__</t>
  </si>
  <si>
    <t>รายวิชาในกลุ่มภาษาอังกฤษพื้นฐาน</t>
  </si>
  <si>
    <t>วิชาชีพเกษตร</t>
  </si>
  <si>
    <t>2000-1422</t>
  </si>
  <si>
    <t>วิทยาศาสตร์เกษตร</t>
  </si>
  <si>
    <r>
      <t xml:space="preserve">วิชาชีพ+G306สาขางาน </t>
    </r>
    <r>
      <rPr>
        <sz val="12"/>
        <rFont val="CordiaUPC"/>
        <family val="2"/>
      </rPr>
      <t>(ฝึกในสถานประกอบการ)</t>
    </r>
  </si>
  <si>
    <t>การใช้แทรกเตอร์และเครื่องทุ่นแรง</t>
  </si>
  <si>
    <t>การเกษตร</t>
  </si>
  <si>
    <t>2501-2351</t>
  </si>
  <si>
    <t>โครงการแปรรูปเห็ด</t>
  </si>
  <si>
    <t>2501-2352</t>
  </si>
  <si>
    <t>โครงการแปรรูปผลไม้</t>
  </si>
  <si>
    <t>2501-2350</t>
  </si>
  <si>
    <t>โครงการแปรรูปเนื้อสัตว์</t>
  </si>
  <si>
    <t>2002-0003</t>
  </si>
  <si>
    <t>กิจกรรมองค์การวิชาชีพ 1</t>
  </si>
  <si>
    <t>ภาคเรียนที่ 5</t>
  </si>
  <si>
    <t>ภาคเรียนที่ 6</t>
  </si>
  <si>
    <t>หมวดวิชาเลือกเสรี</t>
  </si>
  <si>
    <t>2____-____</t>
  </si>
  <si>
    <t>วิชาเลือกเสรี 1</t>
  </si>
  <si>
    <t>วิชาเลือกเสรี 3</t>
  </si>
  <si>
    <t>วิชาเลือกเสรี 2</t>
  </si>
  <si>
    <t>วิชาเลือกเสรี 4</t>
  </si>
  <si>
    <t>2002-0004</t>
  </si>
  <si>
    <t>กิจกรรมองค์การวิชาชีพ 2</t>
  </si>
  <si>
    <t>2002-0005</t>
  </si>
  <si>
    <t>กิจกรรมองค์การวิชาชีพ 3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</si>
  <si>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07001</t>
    </r>
  </si>
  <si>
    <r>
      <t>ประเภทวิชา</t>
    </r>
    <r>
      <rPr>
        <sz val="14"/>
        <rFont val="Cordia New"/>
        <family val="2"/>
      </rPr>
      <t xml:space="preserve">   เกษตรกรรม               </t>
    </r>
    <r>
      <rPr>
        <b/>
        <sz val="14"/>
        <rFont val="Cordia New"/>
        <family val="2"/>
      </rPr>
      <t>สาขาวิชา</t>
    </r>
    <r>
      <rPr>
        <sz val="14"/>
        <rFont val="Cordia New"/>
        <family val="2"/>
      </rPr>
      <t xml:space="preserve">   เกษตรศาสตร์              </t>
    </r>
    <r>
      <rPr>
        <b/>
        <sz val="14"/>
        <rFont val="Cordia New"/>
        <family val="2"/>
      </rPr>
      <t>สาขางาน</t>
    </r>
    <r>
      <rPr>
        <sz val="14"/>
        <rFont val="Cordia New"/>
        <family val="2"/>
      </rPr>
      <t xml:space="preserve">   อุตสาหกรรมเกษตร </t>
    </r>
  </si>
  <si>
    <t>Ai07001</t>
  </si>
  <si>
    <t>Ai08001</t>
  </si>
  <si>
    <t>รายการครุภัณฑ์มาตรฐานขั้นพื้นฐาน และคุณลักษณะเฉพาะครุภัณฑ์ (ย่อ) (ปวช.)</t>
  </si>
  <si>
    <t>เป็นตู้สำหรับเก็บรักษาเครื่องมือ  อุปกรณ์</t>
  </si>
  <si>
    <t>ทำด้วยโลหะไม่เป็นสนิม</t>
  </si>
  <si>
    <t>ใช้ต้มน้ำเพื่อใช้ในโรงฆ่าสัตว์</t>
  </si>
  <si>
    <t>เป็นตู้เย็นที่ปรับอุณหภูมิได้ (chilling) ใช้แช่ผลิตภัณฑ์</t>
  </si>
  <si>
    <t>ใช้เป็นบันไดสำหรับตัดแต่งซาก ทำด้วยโลหะไม่เป็นสนิม</t>
  </si>
  <si>
    <t xml:space="preserve">ใช้เป็นบันไดสำหรับตรวจคุณภาพซาก </t>
  </si>
  <si>
    <t>เป็นซองสำหรับจับบังคับสัตว์ ทำด้วยโลหะไม่เป็นสนิม</t>
  </si>
  <si>
    <t>เป็นห้องสำหรับเก็บซากและเครื่องในสัตว์</t>
  </si>
  <si>
    <t>เป็นเครื่องชั่งสามารถชั่งซากสัตว์ได้ทั้งตัว</t>
  </si>
  <si>
    <t>เป็นอุปกรณ์สำหรับใช้ทำความสะอาด</t>
  </si>
  <si>
    <t>เครื่องชั่ง พิกัด 60 กิโลกรัม</t>
  </si>
  <si>
    <t>และผลิตภัณฑ์  1 ชุดประกอบด้วย</t>
  </si>
  <si>
    <t>รหัสวิชา</t>
  </si>
  <si>
    <t>หน่วยกิต</t>
  </si>
  <si>
    <t>ชั่วโมง</t>
  </si>
  <si>
    <t>หมวดวิชาชีพ วิชาชีพพื้นฐาน</t>
  </si>
  <si>
    <t>2001-0001</t>
  </si>
  <si>
    <t>คอมพิวเตอร์เพื่องานอาชีพ</t>
  </si>
  <si>
    <t>2001-0002</t>
  </si>
  <si>
    <t>การจัดการธุรกิจเบื้องต้น</t>
  </si>
  <si>
    <t>2001-0003</t>
  </si>
  <si>
    <t>การบริหารงานคุณภาพและเพิ่มผลผลิต</t>
  </si>
  <si>
    <t>2001-0004</t>
  </si>
  <si>
    <t>การจัดการสิ่งแวดล้อมเบื้องต้น</t>
  </si>
  <si>
    <t>2500-1001</t>
  </si>
  <si>
    <t>การพัฒนาความเป็นผู้นำเกษตรกรในอนาคต</t>
  </si>
  <si>
    <t>2500-1002</t>
  </si>
  <si>
    <t>ปฏิบัติงานเกษตร</t>
  </si>
  <si>
    <t>2500-1003</t>
  </si>
  <si>
    <t>ทักษะวิชาชีพเกษตร</t>
  </si>
  <si>
    <t>2501-1001</t>
  </si>
  <si>
    <t>การใช้แทรกเตอร์และเครื่องทุ่นแรงการเกษตร</t>
  </si>
  <si>
    <t>2501-1002</t>
  </si>
  <si>
    <t>การขับเคลื่อนยานพาหนะ</t>
  </si>
  <si>
    <t>2501-1003</t>
  </si>
  <si>
    <t>2501-1004</t>
  </si>
  <si>
    <t>หลักพืชกรรม</t>
  </si>
  <si>
    <t>2501-1005</t>
  </si>
  <si>
    <t>หลักการเลี้ยงสัตว์</t>
  </si>
  <si>
    <t>2501-1006</t>
  </si>
  <si>
    <t>อุตสาหกรรมเกษตรเบื้องต้น</t>
  </si>
  <si>
    <t>2501-1007</t>
  </si>
  <si>
    <t>ช่างเกษตรเบื้องต้น</t>
  </si>
  <si>
    <t>2601-1001</t>
  </si>
  <si>
    <t>การประมงทั่วไป</t>
  </si>
  <si>
    <t>2501-2301</t>
  </si>
  <si>
    <t>ผลิตภัณฑ์พืช</t>
  </si>
  <si>
    <t>2501-2302</t>
  </si>
  <si>
    <t>ผลิตภัณฑ์สัตว์</t>
  </si>
  <si>
    <t>2501-2303</t>
  </si>
  <si>
    <t>ผลิตภัณฑ์นม</t>
  </si>
  <si>
    <t>2501-2304</t>
  </si>
  <si>
    <t>ผลิตภัณฑ์สัตว์น้ำ</t>
  </si>
  <si>
    <t>2501-2305</t>
  </si>
  <si>
    <t>ผลิตภัณฑ์เห็ด</t>
  </si>
  <si>
    <t>2501-2306</t>
  </si>
  <si>
    <t>ผลิตภัณฑ์สมุนไพร</t>
  </si>
  <si>
    <t>2501-2307</t>
  </si>
  <si>
    <t>ผลิตภัณฑ์ธัญพืช</t>
  </si>
  <si>
    <t>2501-2308</t>
  </si>
  <si>
    <t>การจัดการผลผลิตเพื่อการแปรรูป</t>
  </si>
  <si>
    <t>2501-2309</t>
  </si>
  <si>
    <t>สารเจือปนในอาหาร</t>
  </si>
  <si>
    <t>2501-2310</t>
  </si>
  <si>
    <t>การชำแหละสัตว์</t>
  </si>
  <si>
    <t>รายวิชาการผลิต/แปรรูปทางด้านอุตสาหกรรมเกษตรตามความต้องการของท้องถิ่น</t>
  </si>
  <si>
    <t>โครงการผลิต/แปรรูปทางด้านอุตสาหกรรมเกษตรตามความต้องการของท้องถิ่น</t>
  </si>
  <si>
    <t>แบบฟอร์มวิเคราะห์รายวิชา (ปวช.)</t>
  </si>
  <si>
    <t>ประเภทวิชา…เกษตรกรรม……………………………………………………..</t>
  </si>
  <si>
    <t>สาขาวิชา        เกษตรศาสตร์…………………………………………….</t>
  </si>
  <si>
    <t>สาขางาน อุตสาหกรรมเกษตร</t>
  </si>
  <si>
    <t>กลุ่มวิชา………………………………………………</t>
  </si>
  <si>
    <t>รหัส</t>
  </si>
  <si>
    <t>รายวิชา</t>
  </si>
  <si>
    <t>เวลา</t>
  </si>
  <si>
    <t>ลักษณะวิชา</t>
  </si>
  <si>
    <t>ปีที่1</t>
  </si>
  <si>
    <t>ปีที่2</t>
  </si>
  <si>
    <t>ปีที่3</t>
  </si>
  <si>
    <t>รหัส       พื้นที่</t>
  </si>
  <si>
    <t>พื้นที่ปฏิบัติงาน</t>
  </si>
  <si>
    <t>ชม.ต่อสัปดาห์</t>
  </si>
  <si>
    <t>บังคับ</t>
  </si>
  <si>
    <t>เลือก</t>
  </si>
  <si>
    <t>ภาคเรียน</t>
  </si>
  <si>
    <t xml:space="preserve"> / </t>
  </si>
  <si>
    <t xml:space="preserve"> /</t>
  </si>
  <si>
    <t>Ab01</t>
  </si>
  <si>
    <t>ห้องปฏิบัติการคอมพิวเตอร์</t>
  </si>
  <si>
    <t>สาขาวิชาเกษตร</t>
  </si>
  <si>
    <t>Ab02</t>
  </si>
  <si>
    <t>ห้องปฏิบัติการธุรกิจ</t>
  </si>
  <si>
    <t>Et05</t>
  </si>
  <si>
    <t>ห้องปฏิบัติการสิ่งแวดล้อม</t>
  </si>
  <si>
    <t>สามารถใช้กับคณะวิชาพื้นฐาน</t>
  </si>
  <si>
    <t>Ag01</t>
  </si>
  <si>
    <t>ห้องบรรยาย1</t>
  </si>
  <si>
    <t>Ai05</t>
  </si>
  <si>
    <t>ห้องปฏิบัติการแปรรูปผักและผลไม้</t>
  </si>
  <si>
    <t>Ai12</t>
  </si>
  <si>
    <t>ห้องปฏิบัติการแปรรูปเนื้อสัตว์</t>
  </si>
  <si>
    <t>Ai14</t>
  </si>
  <si>
    <t>ห้องปฏิบัติการแปรรูปน้ำนมดิบ</t>
  </si>
  <si>
    <t>Fm05</t>
  </si>
  <si>
    <t>พื้นที่ปฏิบัติการฟาร์มแทรกเตอร์และเครื่อง</t>
  </si>
  <si>
    <t>สาขาวิชาช่างเกษตร</t>
  </si>
  <si>
    <t>จักรกลเกษตร</t>
  </si>
  <si>
    <t>Fm12</t>
  </si>
  <si>
    <t>พื้นที่ปฏิบัติการขับเคลื่อนยานพาหนะ</t>
  </si>
  <si>
    <t>สาขาวิชาธุรกิจ</t>
  </si>
  <si>
    <t>Pl__</t>
  </si>
  <si>
    <t>ห้องปฏิบัติการ / โรงเรือน / แปลงพืชศาสตร์</t>
  </si>
  <si>
    <t>สาขาวิชาพืชศาสตร์</t>
  </si>
  <si>
    <t>An__</t>
  </si>
  <si>
    <t>ห้องปฏิบัติการ / คอกสัตว์ / โรงงาน / พื้นที่</t>
  </si>
  <si>
    <t>สาขาวิชาสัตวศาสตร์</t>
  </si>
  <si>
    <t>ปฏิบัติการสัตวศาสตร์</t>
  </si>
  <si>
    <t>Ai01</t>
  </si>
  <si>
    <t>ห้องบรรยายรวม</t>
  </si>
  <si>
    <t>Fm01</t>
  </si>
  <si>
    <t>พื้นที่ปฏิบัติการช่างกลโรงงานฟาร์ม</t>
  </si>
  <si>
    <t>/</t>
  </si>
  <si>
    <t>Ai03</t>
  </si>
  <si>
    <t>ห้องปฏิบัติการควบคุมคุณภาพอาหาร</t>
  </si>
  <si>
    <t>Ai07</t>
  </si>
  <si>
    <t>ห้องปฏิบัติการบรรจุภัณฑ์</t>
  </si>
  <si>
    <t>Ai08</t>
  </si>
  <si>
    <t>ห้องจำหน่ายผลิตภัณฑ์</t>
  </si>
  <si>
    <t>Ai13</t>
  </si>
  <si>
    <t>ห้องปฏิบัติการรับ และเก็บรักษาน้ำนมดิบ</t>
  </si>
  <si>
    <t>Ai15</t>
  </si>
  <si>
    <t>ห้องปฏิบัติการตรวจสอบและควบคุมคุณภาพ</t>
  </si>
  <si>
    <t>น้ำนมดิบและผลิตภัณฑ์</t>
  </si>
  <si>
    <t>Ai16</t>
  </si>
  <si>
    <t>ห้องบรรจุและเก็บรักษาผลิตภัณฑ์นม</t>
  </si>
  <si>
    <t>2051-2304</t>
  </si>
  <si>
    <t>Ai06</t>
  </si>
  <si>
    <t>ห้องปฏิบัติการพืชสมุนไพร</t>
  </si>
  <si>
    <t>Ai04</t>
  </si>
  <si>
    <t>ห้องปฏิบัติการแปรรูปธัญพืช</t>
  </si>
  <si>
    <t>Ai09</t>
  </si>
  <si>
    <t>อาคารพักสัตว์ก่อนฆ่า</t>
  </si>
  <si>
    <t>Ai10</t>
  </si>
  <si>
    <t>อาคารฆ่าและชำแหละสัตว์</t>
  </si>
  <si>
    <t>Ai11</t>
  </si>
  <si>
    <t>ห้องปฏิบัติการตัดแต่งเนื้อสัตว์</t>
  </si>
  <si>
    <t>2501-23___</t>
  </si>
  <si>
    <t>โครงการผลิต/การแปรรูปทางด้าน</t>
  </si>
  <si>
    <t>Ai__</t>
  </si>
  <si>
    <t>ใช้ห้องปฏิบัติการแปรรูปได้ทุกห้อง</t>
  </si>
  <si>
    <t>อุตสาหกรรมเกษตรตามความต้องการของ</t>
  </si>
  <si>
    <t>ท้องถิ่น</t>
  </si>
  <si>
    <t>แบบฟอร์มวิเคราะห์พื้นที่ปฏิบัติงาน (ปวช.)</t>
  </si>
  <si>
    <t>สาขาวิชาเกษตรศาสตร์</t>
  </si>
  <si>
    <t>สาขางานอุตสาหกรรมเกษตร</t>
  </si>
  <si>
    <t>กลุ่มวิชา…………………………………………………………</t>
  </si>
  <si>
    <t>รหัสพื้นที่</t>
  </si>
  <si>
    <t>ระดับชั้นปี</t>
  </si>
  <si>
    <t>จำนวนชั่วโมง</t>
  </si>
  <si>
    <t>จำนวนกลุ่ม</t>
  </si>
  <si>
    <t>จำนวนนักเรียน/กลุ่ม</t>
  </si>
  <si>
    <t>รวมจำนวนนักเรียน</t>
  </si>
  <si>
    <t>จำนวน ชม.ที่ใช้</t>
  </si>
  <si>
    <t>รวมจำนวนชั่วโมง</t>
  </si>
  <si>
    <t>แรก</t>
  </si>
  <si>
    <t>หลัง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</si>
  <si>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</si>
  <si>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03</t>
    </r>
  </si>
  <si>
    <t>2501-23....</t>
  </si>
  <si>
    <t>โครงการผลิต / แปรรูป…รายวิชาที่ 1</t>
  </si>
  <si>
    <t>โครงการผลิต / แปรรูป…รายวิชาที่ 2</t>
  </si>
  <si>
    <t>โครงการผลิต / แปรรูป…รายวิชาที่ 3</t>
  </si>
  <si>
    <t>โครงการผลิต / แปรรูปผลิตภัณฑ์ธัญพืช</t>
  </si>
  <si>
    <t>โครงการผลิต / แปรรูปผลิตภัณฑ์ผักและผลไม้</t>
  </si>
  <si>
    <t>ห้องปฏิบัติการแปรรูปพืชสมุนไพร</t>
  </si>
  <si>
    <t>โครงการผลิต / แปรรูปผลิตภัณฑ์สมุนไพร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</si>
  <si>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</t>
    </r>
  </si>
  <si>
    <t>โครงการผลิต/การแปรรูป.…รายวิชาที่ 1</t>
  </si>
  <si>
    <t>โครงการผลิต/การแปรรูป.…รายวิชาที่ 2</t>
  </si>
  <si>
    <t>โครงการผลิต/การแปรรูป.…รายวิชาที่ 3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</si>
  <si>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</t>
    </r>
  </si>
  <si>
    <t>ห้องโชว์ผลิตภัณฑ์เพื่อจำหน่าย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</si>
  <si>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</si>
  <si>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10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</si>
  <si>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</si>
  <si>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12</t>
    </r>
  </si>
  <si>
    <t xml:space="preserve">  /</t>
  </si>
  <si>
    <t>โครงการผลิต / แปรรูปด้านผลิตภัณฑ์สัตว์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</si>
  <si>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13</t>
    </r>
  </si>
  <si>
    <t>ห้องปฏิบัติการรับและเก็บรักษาน้ำนมดิบ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</si>
  <si>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14</t>
    </r>
  </si>
  <si>
    <t>ห้องปฏิบัติการแปรรูปน้ำนม</t>
  </si>
  <si>
    <t>โครงการผลิต / แปรรูปด้านน้ำนม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</si>
  <si>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15</t>
    </r>
  </si>
  <si>
    <t>ห้องปฏิบัติการตรวจสอบและควบคุม</t>
  </si>
  <si>
    <t>คุณภาพน้ำนมดิบและผลิตภัณฑ์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</si>
  <si>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16</t>
    </r>
  </si>
  <si>
    <t>แบบวิเคราะห์รายการและจำนวนครุภัณฑ์ (ปวช.)</t>
  </si>
  <si>
    <t xml:space="preserve">ประเภทวิชาเกษตรกรรม   สาขาวิชา   เกษตรศาสตร์ สาขางาน อุตสาหกรรมเกษตร </t>
  </si>
  <si>
    <t>รหัสวิชา  2501-1006     ชื่อรายวิชา  อุตสาหกรรมเกษตรเบื้องต้น       จำนวนชั่วโมงต่อสัปดาห์................2...............     จำนวนชั่วโมงรวม…………40………………</t>
  </si>
  <si>
    <t>ชื่องาน / มาตรฐาน</t>
  </si>
  <si>
    <t>เวลา(ชม.)</t>
  </si>
  <si>
    <t>รหัสครุภัณฑ์</t>
  </si>
  <si>
    <t>จำนวน</t>
  </si>
  <si>
    <t>งานศึกษาหลักการในการดำเนินงานอุตสาหกรรมเกษตรจากโรงงาน</t>
  </si>
  <si>
    <t>ตัวอย่างใน VCD หรือ VDO ฯลฯ</t>
  </si>
  <si>
    <t>งานวางแผนการดำเนินงานด้านอุตสาหกรรมเกษตรจากกรณีศึกษา</t>
  </si>
  <si>
    <t xml:space="preserve">ประเภทวิชาเกษตรกรรม   สาขาวิชา   เกษตรศาสตร์ สาขางานอุตสาหกรรมเกษตร 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</si>
  <si>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05</t>
    </r>
  </si>
  <si>
    <t>รหัสวิชา 2501-2301      ชื่อรายวิชา ผลิตภัณฑ์พืช        จำนวนชั่วโมงต่อสัปดาห์ ........6............  จำนวนชั่วโมงรวม…………120………………</t>
  </si>
  <si>
    <t>งานศึกษาหลักการ กระบวนการวางแผนและผลิตภัณฑ์พืช</t>
  </si>
  <si>
    <t>งานคัดเลือกวัตถุดิบ และเตรียมเครื่องมืออุปกรณ์</t>
  </si>
  <si>
    <t>งานผลิตภัณฑ์พืช และควบคุมคุณภาพตลอดกระบวนการผลิต</t>
  </si>
  <si>
    <t>งานประเมินคุณภาพผลิตภัณฑ์พืช</t>
  </si>
  <si>
    <t>งานบรรจุภัณฑ์และการเก็บรักษา</t>
  </si>
  <si>
    <t>ชุดปฏิบัติการบรรจุภัณฑ์</t>
  </si>
  <si>
    <t>งานจัดจำหน่าย</t>
  </si>
  <si>
    <t>ชุดครุภัณฑ์ห้องจำหน่ายผลิตภัณฑ์</t>
  </si>
  <si>
    <r>
      <t>A</t>
    </r>
    <r>
      <rPr>
        <sz val="14"/>
        <rFont val="Cordia New"/>
        <family val="2"/>
      </rPr>
      <t>i12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</si>
</sst>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_-* #,##0.0_-;\-* #,##0.0_-;_-* &quot;-&quot;??_-;_-@_-"/>
    <numFmt numFmtId="191" formatCode="_-* #,##0_-;\-* #,##0_-;_-* &quot;-&quot;??_-;_-@_-"/>
    <numFmt numFmtId="192" formatCode="#,##0;[Red]#,##0"/>
  </numFmts>
  <fonts count="17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3"/>
      <name val="Cordia New"/>
      <family val="2"/>
    </font>
    <font>
      <b/>
      <sz val="18"/>
      <name val="CordiaUPC"/>
      <family val="2"/>
    </font>
    <font>
      <sz val="12"/>
      <name val="CordiaUPC"/>
      <family val="2"/>
    </font>
    <font>
      <sz val="14"/>
      <name val="CordiaUPC"/>
      <family val="2"/>
    </font>
    <font>
      <b/>
      <sz val="14"/>
      <name val="CordiaUPC"/>
      <family val="2"/>
    </font>
    <font>
      <sz val="13"/>
      <name val="CordiaUPC"/>
      <family val="2"/>
    </font>
    <font>
      <b/>
      <sz val="16"/>
      <name val="CordiaUPC"/>
      <family val="2"/>
    </font>
    <font>
      <b/>
      <sz val="12"/>
      <name val="CordiaUPC"/>
      <family val="2"/>
    </font>
    <font>
      <u val="single"/>
      <sz val="12"/>
      <name val="CordiaUPC"/>
      <family val="2"/>
    </font>
    <font>
      <b/>
      <sz val="13"/>
      <name val="CordiaUPC"/>
      <family val="2"/>
    </font>
    <font>
      <sz val="8"/>
      <name val="Cordia New"/>
      <family val="0"/>
    </font>
  </fonts>
  <fills count="3">
    <fill>
      <patternFill/>
    </fill>
    <fill>
      <patternFill patternType="gray125"/>
    </fill>
    <fill>
      <patternFill patternType="gray06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191" fontId="0" fillId="0" borderId="2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91" fontId="0" fillId="0" borderId="5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shrinkToFit="1"/>
    </xf>
    <xf numFmtId="191" fontId="5" fillId="0" borderId="5" xfId="0" applyNumberFormat="1" applyFont="1" applyBorder="1" applyAlignment="1">
      <alignment/>
    </xf>
    <xf numFmtId="0" fontId="0" fillId="0" borderId="1" xfId="0" applyBorder="1" applyAlignment="1">
      <alignment horizontal="left"/>
    </xf>
    <xf numFmtId="191" fontId="0" fillId="0" borderId="10" xfId="0" applyNumberFormat="1" applyBorder="1" applyAlignment="1">
      <alignment/>
    </xf>
    <xf numFmtId="0" fontId="0" fillId="0" borderId="9" xfId="0" applyFont="1" applyBorder="1" applyAlignment="1">
      <alignment/>
    </xf>
    <xf numFmtId="191" fontId="0" fillId="0" borderId="5" xfId="15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191" fontId="0" fillId="0" borderId="2" xfId="15" applyNumberFormat="1" applyBorder="1" applyAlignment="1">
      <alignment/>
    </xf>
    <xf numFmtId="191" fontId="0" fillId="0" borderId="5" xfId="15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shrinkToFi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shrinkToFit="1"/>
    </xf>
    <xf numFmtId="191" fontId="0" fillId="0" borderId="12" xfId="15" applyNumberFormat="1" applyBorder="1" applyAlignment="1">
      <alignment horizontal="center"/>
    </xf>
    <xf numFmtId="191" fontId="0" fillId="0" borderId="12" xfId="0" applyNumberFormat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191" fontId="0" fillId="0" borderId="15" xfId="15" applyNumberFormat="1" applyBorder="1" applyAlignment="1">
      <alignment/>
    </xf>
    <xf numFmtId="191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191" fontId="0" fillId="0" borderId="10" xfId="15" applyNumberFormat="1" applyBorder="1" applyAlignment="1">
      <alignment horizontal="center"/>
    </xf>
    <xf numFmtId="0" fontId="0" fillId="0" borderId="10" xfId="0" applyBorder="1" applyAlignment="1">
      <alignment horizontal="left"/>
    </xf>
    <xf numFmtId="191" fontId="0" fillId="0" borderId="15" xfId="15" applyNumberFormat="1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9" xfId="0" applyFont="1" applyBorder="1" applyAlignment="1">
      <alignment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91" fontId="0" fillId="0" borderId="16" xfId="15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191" fontId="0" fillId="0" borderId="18" xfId="15" applyNumberFormat="1" applyBorder="1" applyAlignment="1">
      <alignment/>
    </xf>
    <xf numFmtId="191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shrinkToFit="1"/>
    </xf>
    <xf numFmtId="0" fontId="0" fillId="0" borderId="18" xfId="0" applyFont="1" applyBorder="1" applyAlignment="1">
      <alignment/>
    </xf>
    <xf numFmtId="191" fontId="0" fillId="0" borderId="15" xfId="15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191" fontId="0" fillId="0" borderId="12" xfId="15" applyNumberFormat="1" applyBorder="1" applyAlignment="1">
      <alignment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91" fontId="0" fillId="0" borderId="9" xfId="15" applyNumberForma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191" fontId="9" fillId="0" borderId="0" xfId="0" applyNumberFormat="1" applyFont="1" applyAlignment="1">
      <alignment/>
    </xf>
    <xf numFmtId="192" fontId="9" fillId="0" borderId="15" xfId="0" applyNumberFormat="1" applyFont="1" applyBorder="1" applyAlignment="1">
      <alignment/>
    </xf>
    <xf numFmtId="191" fontId="9" fillId="0" borderId="15" xfId="15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18" xfId="0" applyFont="1" applyBorder="1" applyAlignment="1">
      <alignment horizontal="center"/>
    </xf>
    <xf numFmtId="192" fontId="9" fillId="0" borderId="12" xfId="0" applyNumberFormat="1" applyFont="1" applyBorder="1" applyAlignment="1">
      <alignment/>
    </xf>
    <xf numFmtId="192" fontId="9" fillId="0" borderId="23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 horizontal="center"/>
    </xf>
    <xf numFmtId="191" fontId="9" fillId="0" borderId="15" xfId="15" applyNumberFormat="1" applyFont="1" applyBorder="1" applyAlignment="1">
      <alignment/>
    </xf>
    <xf numFmtId="191" fontId="9" fillId="0" borderId="16" xfId="15" applyNumberFormat="1" applyFont="1" applyBorder="1" applyAlignment="1">
      <alignment/>
    </xf>
    <xf numFmtId="192" fontId="9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1" xfId="0" applyFont="1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center" shrinkToFi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9" xfId="0" applyFont="1" applyBorder="1" applyAlignment="1">
      <alignment shrinkToFit="1"/>
    </xf>
    <xf numFmtId="191" fontId="0" fillId="0" borderId="5" xfId="15" applyNumberFormat="1" applyFont="1" applyBorder="1" applyAlignment="1">
      <alignment horizontal="center"/>
    </xf>
    <xf numFmtId="191" fontId="0" fillId="0" borderId="5" xfId="0" applyNumberFormat="1" applyFont="1" applyBorder="1" applyAlignment="1">
      <alignment horizontal="center"/>
    </xf>
    <xf numFmtId="191" fontId="0" fillId="0" borderId="15" xfId="15" applyNumberFormat="1" applyFont="1" applyBorder="1" applyAlignment="1">
      <alignment horizontal="center"/>
    </xf>
    <xf numFmtId="191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shrinkToFit="1"/>
    </xf>
    <xf numFmtId="191" fontId="0" fillId="0" borderId="16" xfId="15" applyNumberFormat="1" applyFont="1" applyBorder="1" applyAlignment="1">
      <alignment horizontal="center"/>
    </xf>
    <xf numFmtId="191" fontId="0" fillId="0" borderId="5" xfId="15" applyNumberFormat="1" applyFont="1" applyBorder="1" applyAlignment="1">
      <alignment/>
    </xf>
    <xf numFmtId="191" fontId="0" fillId="0" borderId="15" xfId="0" applyNumberFormat="1" applyFont="1" applyBorder="1" applyAlignment="1">
      <alignment horizontal="right"/>
    </xf>
    <xf numFmtId="191" fontId="0" fillId="0" borderId="15" xfId="15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191" fontId="0" fillId="0" borderId="2" xfId="15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 horizontal="center"/>
    </xf>
    <xf numFmtId="191" fontId="0" fillId="0" borderId="14" xfId="15" applyNumberFormat="1" applyFont="1" applyBorder="1" applyAlignment="1">
      <alignment/>
    </xf>
    <xf numFmtId="191" fontId="0" fillId="0" borderId="1" xfId="0" applyNumberFormat="1" applyFont="1" applyBorder="1" applyAlignment="1">
      <alignment/>
    </xf>
    <xf numFmtId="0" fontId="0" fillId="0" borderId="8" xfId="0" applyFont="1" applyBorder="1" applyAlignment="1">
      <alignment shrinkToFit="1"/>
    </xf>
    <xf numFmtId="191" fontId="0" fillId="0" borderId="10" xfId="15" applyNumberFormat="1" applyFont="1" applyBorder="1" applyAlignment="1">
      <alignment horizontal="center"/>
    </xf>
    <xf numFmtId="191" fontId="0" fillId="0" borderId="18" xfId="15" applyNumberFormat="1" applyFont="1" applyBorder="1" applyAlignment="1">
      <alignment horizontal="center"/>
    </xf>
    <xf numFmtId="191" fontId="0" fillId="0" borderId="12" xfId="15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91" fontId="0" fillId="0" borderId="1" xfId="15" applyNumberFormat="1" applyFont="1" applyBorder="1" applyAlignment="1">
      <alignment horizontal="center"/>
    </xf>
    <xf numFmtId="191" fontId="0" fillId="0" borderId="18" xfId="0" applyNumberFormat="1" applyFont="1" applyBorder="1" applyAlignment="1">
      <alignment/>
    </xf>
    <xf numFmtId="191" fontId="0" fillId="0" borderId="23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191" fontId="0" fillId="0" borderId="18" xfId="15" applyNumberFormat="1" applyFont="1" applyBorder="1" applyAlignment="1">
      <alignment/>
    </xf>
    <xf numFmtId="191" fontId="0" fillId="0" borderId="18" xfId="15" applyNumberFormat="1" applyFont="1" applyBorder="1" applyAlignment="1">
      <alignment/>
    </xf>
    <xf numFmtId="191" fontId="0" fillId="0" borderId="12" xfId="15" applyNumberFormat="1" applyFont="1" applyBorder="1" applyAlignment="1">
      <alignment/>
    </xf>
    <xf numFmtId="191" fontId="0" fillId="0" borderId="15" xfId="15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91" fontId="0" fillId="0" borderId="12" xfId="15" applyNumberFormat="1" applyFont="1" applyBorder="1" applyAlignment="1">
      <alignment/>
    </xf>
    <xf numFmtId="192" fontId="0" fillId="0" borderId="0" xfId="0" applyNumberFormat="1" applyFont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9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/>
    </xf>
    <xf numFmtId="191" fontId="0" fillId="0" borderId="5" xfId="15" applyNumberFormat="1" applyFont="1" applyBorder="1" applyAlignment="1">
      <alignment horizontal="center"/>
    </xf>
    <xf numFmtId="191" fontId="0" fillId="0" borderId="5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29" xfId="0" applyFont="1" applyBorder="1" applyAlignment="1">
      <alignment/>
    </xf>
    <xf numFmtId="191" fontId="0" fillId="0" borderId="10" xfId="15" applyNumberFormat="1" applyFont="1" applyBorder="1" applyAlignment="1">
      <alignment horizontal="center"/>
    </xf>
    <xf numFmtId="19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91" fontId="0" fillId="0" borderId="2" xfId="15" applyNumberFormat="1" applyFont="1" applyBorder="1" applyAlignment="1">
      <alignment horizontal="center"/>
    </xf>
    <xf numFmtId="191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91" fontId="0" fillId="0" borderId="1" xfId="15" applyNumberFormat="1" applyFont="1" applyBorder="1" applyAlignment="1">
      <alignment horizontal="center"/>
    </xf>
    <xf numFmtId="191" fontId="0" fillId="0" borderId="1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191" fontId="0" fillId="0" borderId="1" xfId="15" applyNumberFormat="1" applyFont="1" applyBorder="1" applyAlignment="1">
      <alignment/>
    </xf>
    <xf numFmtId="0" fontId="0" fillId="0" borderId="5" xfId="0" applyFont="1" applyBorder="1" applyAlignment="1">
      <alignment horizontal="left"/>
    </xf>
    <xf numFmtId="191" fontId="0" fillId="0" borderId="5" xfId="15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192" fontId="0" fillId="0" borderId="1" xfId="0" applyNumberFormat="1" applyFont="1" applyBorder="1" applyAlignment="1">
      <alignment/>
    </xf>
    <xf numFmtId="0" fontId="0" fillId="0" borderId="10" xfId="0" applyFont="1" applyBorder="1" applyAlignment="1">
      <alignment/>
    </xf>
    <xf numFmtId="191" fontId="0" fillId="0" borderId="10" xfId="15" applyNumberFormat="1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shrinkToFit="1"/>
    </xf>
    <xf numFmtId="0" fontId="0" fillId="0" borderId="9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27" xfId="0" applyFont="1" applyBorder="1" applyAlignment="1">
      <alignment/>
    </xf>
    <xf numFmtId="191" fontId="0" fillId="0" borderId="4" xfId="15" applyNumberFormat="1" applyFont="1" applyBorder="1" applyAlignment="1">
      <alignment/>
    </xf>
    <xf numFmtId="191" fontId="0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91" fontId="0" fillId="0" borderId="16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36</xdr:row>
      <xdr:rowOff>95250</xdr:rowOff>
    </xdr:from>
    <xdr:to>
      <xdr:col>8</xdr:col>
      <xdr:colOff>514350</xdr:colOff>
      <xdr:row>37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8915400" y="10039350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95250</xdr:rowOff>
    </xdr:from>
    <xdr:to>
      <xdr:col>8</xdr:col>
      <xdr:colOff>514350</xdr:colOff>
      <xdr:row>41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8915400" y="11144250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36</xdr:row>
      <xdr:rowOff>95250</xdr:rowOff>
    </xdr:from>
    <xdr:to>
      <xdr:col>3</xdr:col>
      <xdr:colOff>781050</xdr:colOff>
      <xdr:row>37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4619625" y="10153650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781050</xdr:colOff>
      <xdr:row>40</xdr:row>
      <xdr:rowOff>95250</xdr:rowOff>
    </xdr:from>
    <xdr:to>
      <xdr:col>3</xdr:col>
      <xdr:colOff>781050</xdr:colOff>
      <xdr:row>41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4619625" y="11258550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C8" sqref="C8"/>
    </sheetView>
  </sheetViews>
  <sheetFormatPr defaultColWidth="9.140625" defaultRowHeight="21.75"/>
  <cols>
    <col min="1" max="1" width="6.8515625" style="141" customWidth="1"/>
    <col min="2" max="2" width="10.8515625" style="141" customWidth="1"/>
    <col min="3" max="3" width="43.57421875" style="141" customWidth="1"/>
    <col min="4" max="6" width="6.7109375" style="141" customWidth="1"/>
    <col min="7" max="7" width="9.140625" style="141" customWidth="1"/>
    <col min="8" max="8" width="35.421875" style="141" customWidth="1"/>
    <col min="9" max="9" width="7.7109375" style="141" customWidth="1"/>
    <col min="10" max="10" width="14.28125" style="141" customWidth="1"/>
    <col min="11" max="16384" width="9.140625" style="141" customWidth="1"/>
  </cols>
  <sheetData>
    <row r="1" spans="1:10" ht="21.75">
      <c r="A1" s="304" t="s">
        <v>121</v>
      </c>
      <c r="B1" s="304"/>
      <c r="C1" s="304"/>
      <c r="D1" s="304"/>
      <c r="E1" s="304"/>
      <c r="F1" s="304"/>
      <c r="G1" s="304"/>
      <c r="H1" s="304"/>
      <c r="I1" s="304"/>
      <c r="J1" s="140"/>
    </row>
    <row r="2" spans="1:9" ht="21.75">
      <c r="A2" s="305" t="s">
        <v>131</v>
      </c>
      <c r="B2" s="305"/>
      <c r="C2" s="305"/>
      <c r="D2" s="305"/>
      <c r="E2" s="305"/>
      <c r="F2" s="305"/>
      <c r="G2" s="305"/>
      <c r="H2" s="305"/>
      <c r="I2" s="305"/>
    </row>
    <row r="3" spans="1:9" ht="21.75">
      <c r="A3" s="306" t="s">
        <v>132</v>
      </c>
      <c r="B3" s="306"/>
      <c r="C3" s="306"/>
      <c r="D3" s="306"/>
      <c r="E3" s="306"/>
      <c r="F3" s="306"/>
      <c r="G3" s="306"/>
      <c r="H3" s="306"/>
      <c r="I3" s="306"/>
    </row>
    <row r="4" spans="1:10" ht="21.75">
      <c r="A4" s="302" t="s">
        <v>721</v>
      </c>
      <c r="B4" s="302" t="s">
        <v>1331</v>
      </c>
      <c r="C4" s="302" t="s">
        <v>723</v>
      </c>
      <c r="D4" s="307" t="s">
        <v>122</v>
      </c>
      <c r="E4" s="308"/>
      <c r="F4" s="309"/>
      <c r="G4" s="302" t="s">
        <v>1285</v>
      </c>
      <c r="H4" s="302" t="s">
        <v>1209</v>
      </c>
      <c r="I4" s="126" t="s">
        <v>123</v>
      </c>
      <c r="J4" s="302" t="s">
        <v>722</v>
      </c>
    </row>
    <row r="5" spans="1:10" ht="21.75">
      <c r="A5" s="303"/>
      <c r="B5" s="303"/>
      <c r="C5" s="303"/>
      <c r="D5" s="127" t="s">
        <v>732</v>
      </c>
      <c r="E5" s="127" t="s">
        <v>100</v>
      </c>
      <c r="F5" s="127" t="s">
        <v>124</v>
      </c>
      <c r="G5" s="303"/>
      <c r="H5" s="303"/>
      <c r="I5" s="128" t="s">
        <v>125</v>
      </c>
      <c r="J5" s="303"/>
    </row>
    <row r="6" spans="1:10" ht="21.75">
      <c r="A6" s="102">
        <v>1</v>
      </c>
      <c r="B6" s="129" t="s">
        <v>39</v>
      </c>
      <c r="C6" s="130" t="s">
        <v>971</v>
      </c>
      <c r="D6" s="129">
        <v>1</v>
      </c>
      <c r="E6" s="129">
        <v>1</v>
      </c>
      <c r="F6" s="142">
        <v>40</v>
      </c>
      <c r="G6" s="143" t="s">
        <v>1027</v>
      </c>
      <c r="H6" s="144" t="s">
        <v>101</v>
      </c>
      <c r="I6" s="143">
        <f>9*13.5</f>
        <v>121.5</v>
      </c>
      <c r="J6" s="144"/>
    </row>
    <row r="7" spans="1:10" ht="21.75">
      <c r="A7" s="120"/>
      <c r="B7" s="135"/>
      <c r="C7" s="136" t="s">
        <v>972</v>
      </c>
      <c r="D7" s="135"/>
      <c r="E7" s="135"/>
      <c r="F7" s="145"/>
      <c r="G7" s="145"/>
      <c r="H7" s="146"/>
      <c r="I7" s="147"/>
      <c r="J7" s="146"/>
    </row>
    <row r="8" spans="1:10" ht="21.75">
      <c r="A8" s="114">
        <v>2</v>
      </c>
      <c r="B8" s="131" t="s">
        <v>134</v>
      </c>
      <c r="C8" s="91" t="s">
        <v>751</v>
      </c>
      <c r="D8" s="131">
        <v>1</v>
      </c>
      <c r="E8" s="131">
        <v>1</v>
      </c>
      <c r="F8" s="148">
        <v>40</v>
      </c>
      <c r="G8" s="114"/>
      <c r="H8" s="132"/>
      <c r="I8" s="114"/>
      <c r="J8" s="149"/>
    </row>
    <row r="9" spans="1:10" ht="21.75">
      <c r="A9" s="114">
        <v>3</v>
      </c>
      <c r="B9" s="131" t="s">
        <v>41</v>
      </c>
      <c r="C9" s="91" t="s">
        <v>752</v>
      </c>
      <c r="D9" s="131">
        <v>40</v>
      </c>
      <c r="E9" s="131">
        <v>40</v>
      </c>
      <c r="F9" s="148">
        <v>40</v>
      </c>
      <c r="G9" s="114"/>
      <c r="H9" s="132"/>
      <c r="I9" s="114"/>
      <c r="J9" s="149"/>
    </row>
    <row r="10" spans="1:10" ht="21.75">
      <c r="A10" s="114">
        <v>4</v>
      </c>
      <c r="B10" s="131" t="s">
        <v>42</v>
      </c>
      <c r="C10" s="91" t="s">
        <v>753</v>
      </c>
      <c r="D10" s="131">
        <v>1</v>
      </c>
      <c r="E10" s="131">
        <v>1</v>
      </c>
      <c r="F10" s="148">
        <v>40</v>
      </c>
      <c r="G10" s="148"/>
      <c r="H10" s="149"/>
      <c r="I10" s="150"/>
      <c r="J10" s="149"/>
    </row>
    <row r="11" spans="1:10" ht="21.75">
      <c r="A11" s="114">
        <v>5</v>
      </c>
      <c r="B11" s="131" t="s">
        <v>43</v>
      </c>
      <c r="C11" s="91" t="s">
        <v>755</v>
      </c>
      <c r="D11" s="131">
        <v>1</v>
      </c>
      <c r="E11" s="131">
        <v>1</v>
      </c>
      <c r="F11" s="148">
        <v>40</v>
      </c>
      <c r="G11" s="148"/>
      <c r="H11" s="149"/>
      <c r="I11" s="148"/>
      <c r="J11" s="149"/>
    </row>
    <row r="12" spans="1:10" ht="21.75">
      <c r="A12" s="114">
        <v>6</v>
      </c>
      <c r="B12" s="131" t="s">
        <v>44</v>
      </c>
      <c r="C12" s="91" t="s">
        <v>945</v>
      </c>
      <c r="D12" s="131">
        <v>2</v>
      </c>
      <c r="E12" s="131">
        <v>2</v>
      </c>
      <c r="F12" s="148">
        <v>40</v>
      </c>
      <c r="G12" s="148"/>
      <c r="H12" s="149"/>
      <c r="I12" s="148"/>
      <c r="J12" s="149"/>
    </row>
    <row r="13" spans="1:10" ht="21.75">
      <c r="A13" s="114">
        <v>7</v>
      </c>
      <c r="B13" s="131" t="s">
        <v>45</v>
      </c>
      <c r="C13" s="91" t="s">
        <v>934</v>
      </c>
      <c r="D13" s="131">
        <v>1</v>
      </c>
      <c r="E13" s="131">
        <v>1</v>
      </c>
      <c r="F13" s="148">
        <v>40</v>
      </c>
      <c r="G13" s="114"/>
      <c r="H13" s="132"/>
      <c r="I13" s="114"/>
      <c r="J13" s="149"/>
    </row>
    <row r="14" spans="1:10" ht="21.75">
      <c r="A14" s="114">
        <v>8</v>
      </c>
      <c r="B14" s="131" t="s">
        <v>46</v>
      </c>
      <c r="C14" s="91" t="s">
        <v>756</v>
      </c>
      <c r="D14" s="131">
        <v>1</v>
      </c>
      <c r="E14" s="131">
        <v>1</v>
      </c>
      <c r="F14" s="148">
        <v>40</v>
      </c>
      <c r="G14" s="114"/>
      <c r="H14" s="132"/>
      <c r="I14" s="114"/>
      <c r="J14" s="149"/>
    </row>
    <row r="15" spans="1:10" ht="21.75">
      <c r="A15" s="114">
        <v>9</v>
      </c>
      <c r="B15" s="131" t="s">
        <v>47</v>
      </c>
      <c r="C15" s="91" t="s">
        <v>758</v>
      </c>
      <c r="D15" s="131">
        <v>2</v>
      </c>
      <c r="E15" s="131">
        <v>2</v>
      </c>
      <c r="F15" s="148">
        <v>40</v>
      </c>
      <c r="G15" s="114"/>
      <c r="H15" s="132"/>
      <c r="I15" s="114"/>
      <c r="J15" s="149"/>
    </row>
    <row r="16" spans="1:10" ht="21.75">
      <c r="A16" s="114">
        <v>10</v>
      </c>
      <c r="B16" s="131" t="s">
        <v>48</v>
      </c>
      <c r="C16" s="91" t="s">
        <v>759</v>
      </c>
      <c r="D16" s="131">
        <v>1</v>
      </c>
      <c r="E16" s="131">
        <v>1</v>
      </c>
      <c r="F16" s="148">
        <v>40</v>
      </c>
      <c r="G16" s="148"/>
      <c r="H16" s="149"/>
      <c r="I16" s="148"/>
      <c r="J16" s="149"/>
    </row>
    <row r="17" spans="1:10" ht="21.75">
      <c r="A17" s="114">
        <v>11</v>
      </c>
      <c r="B17" s="131" t="s">
        <v>49</v>
      </c>
      <c r="C17" s="91" t="s">
        <v>633</v>
      </c>
      <c r="D17" s="131">
        <v>4</v>
      </c>
      <c r="E17" s="131">
        <v>4</v>
      </c>
      <c r="F17" s="148">
        <v>40</v>
      </c>
      <c r="G17" s="114"/>
      <c r="H17" s="132"/>
      <c r="I17" s="114"/>
      <c r="J17" s="149"/>
    </row>
    <row r="18" spans="1:10" ht="21.75">
      <c r="A18" s="114">
        <v>12</v>
      </c>
      <c r="B18" s="131" t="s">
        <v>50</v>
      </c>
      <c r="C18" s="91" t="s">
        <v>634</v>
      </c>
      <c r="D18" s="131">
        <v>1</v>
      </c>
      <c r="E18" s="131">
        <v>1</v>
      </c>
      <c r="F18" s="148">
        <v>40</v>
      </c>
      <c r="G18" s="114"/>
      <c r="H18" s="132"/>
      <c r="I18" s="114"/>
      <c r="J18" s="149"/>
    </row>
    <row r="19" spans="1:10" ht="21.75">
      <c r="A19" s="114">
        <v>13</v>
      </c>
      <c r="B19" s="131" t="s">
        <v>51</v>
      </c>
      <c r="C19" s="91" t="s">
        <v>754</v>
      </c>
      <c r="D19" s="131">
        <v>1</v>
      </c>
      <c r="E19" s="131">
        <v>1</v>
      </c>
      <c r="F19" s="148">
        <v>40</v>
      </c>
      <c r="G19" s="148"/>
      <c r="H19" s="149"/>
      <c r="I19" s="148"/>
      <c r="J19" s="149"/>
    </row>
    <row r="20" spans="1:10" ht="21.75">
      <c r="A20" s="114">
        <v>14</v>
      </c>
      <c r="B20" s="131" t="s">
        <v>52</v>
      </c>
      <c r="C20" s="91" t="s">
        <v>635</v>
      </c>
      <c r="D20" s="131">
        <v>1</v>
      </c>
      <c r="E20" s="131">
        <v>1</v>
      </c>
      <c r="F20" s="148">
        <v>40</v>
      </c>
      <c r="G20" s="148"/>
      <c r="H20" s="149"/>
      <c r="I20" s="148"/>
      <c r="J20" s="149"/>
    </row>
    <row r="21" spans="1:10" ht="21.75">
      <c r="A21" s="114">
        <v>15</v>
      </c>
      <c r="B21" s="131" t="s">
        <v>53</v>
      </c>
      <c r="C21" s="91" t="s">
        <v>757</v>
      </c>
      <c r="D21" s="131">
        <v>2</v>
      </c>
      <c r="E21" s="131">
        <v>2</v>
      </c>
      <c r="F21" s="148">
        <v>40</v>
      </c>
      <c r="G21" s="149"/>
      <c r="H21" s="149"/>
      <c r="I21" s="149"/>
      <c r="J21" s="149"/>
    </row>
    <row r="22" spans="1:10" ht="21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</row>
    <row r="23" spans="1:10" ht="21.75">
      <c r="A23" s="304" t="s">
        <v>121</v>
      </c>
      <c r="B23" s="304"/>
      <c r="C23" s="304"/>
      <c r="D23" s="304"/>
      <c r="E23" s="304"/>
      <c r="F23" s="304"/>
      <c r="G23" s="304"/>
      <c r="H23" s="304"/>
      <c r="I23" s="304"/>
      <c r="J23" s="140"/>
    </row>
    <row r="24" spans="1:9" ht="21.75">
      <c r="A24" s="305" t="s">
        <v>131</v>
      </c>
      <c r="B24" s="305"/>
      <c r="C24" s="305"/>
      <c r="D24" s="305"/>
      <c r="E24" s="305"/>
      <c r="F24" s="305"/>
      <c r="G24" s="305"/>
      <c r="H24" s="305"/>
      <c r="I24" s="305"/>
    </row>
    <row r="25" spans="1:9" ht="21.75">
      <c r="A25" s="306" t="s">
        <v>132</v>
      </c>
      <c r="B25" s="306"/>
      <c r="C25" s="306"/>
      <c r="D25" s="306"/>
      <c r="E25" s="306"/>
      <c r="F25" s="306"/>
      <c r="G25" s="306"/>
      <c r="H25" s="306"/>
      <c r="I25" s="306"/>
    </row>
    <row r="26" spans="1:10" ht="21.75">
      <c r="A26" s="302" t="s">
        <v>721</v>
      </c>
      <c r="B26" s="302" t="s">
        <v>1331</v>
      </c>
      <c r="C26" s="302" t="s">
        <v>723</v>
      </c>
      <c r="D26" s="307" t="s">
        <v>122</v>
      </c>
      <c r="E26" s="308"/>
      <c r="F26" s="309"/>
      <c r="G26" s="302" t="s">
        <v>1285</v>
      </c>
      <c r="H26" s="302" t="s">
        <v>1209</v>
      </c>
      <c r="I26" s="126" t="s">
        <v>123</v>
      </c>
      <c r="J26" s="302" t="s">
        <v>722</v>
      </c>
    </row>
    <row r="27" spans="1:10" ht="21.75">
      <c r="A27" s="303"/>
      <c r="B27" s="303"/>
      <c r="C27" s="303"/>
      <c r="D27" s="127" t="s">
        <v>732</v>
      </c>
      <c r="E27" s="127" t="s">
        <v>100</v>
      </c>
      <c r="F27" s="127" t="s">
        <v>124</v>
      </c>
      <c r="G27" s="303"/>
      <c r="H27" s="303"/>
      <c r="I27" s="128" t="s">
        <v>125</v>
      </c>
      <c r="J27" s="303"/>
    </row>
    <row r="28" spans="1:10" ht="21.75">
      <c r="A28" s="102">
        <v>16</v>
      </c>
      <c r="B28" s="143" t="s">
        <v>54</v>
      </c>
      <c r="C28" s="152" t="s">
        <v>942</v>
      </c>
      <c r="D28" s="143">
        <v>4</v>
      </c>
      <c r="E28" s="102">
        <v>4</v>
      </c>
      <c r="F28" s="142">
        <v>40</v>
      </c>
      <c r="G28" s="143"/>
      <c r="H28" s="144"/>
      <c r="I28" s="143"/>
      <c r="J28" s="144"/>
    </row>
    <row r="29" spans="1:10" ht="21.75">
      <c r="A29" s="137">
        <v>17</v>
      </c>
      <c r="B29" s="148" t="s">
        <v>217</v>
      </c>
      <c r="C29" s="53" t="s">
        <v>768</v>
      </c>
      <c r="D29" s="148">
        <v>1</v>
      </c>
      <c r="E29" s="114">
        <v>24</v>
      </c>
      <c r="F29" s="148">
        <v>40</v>
      </c>
      <c r="G29" s="148" t="s">
        <v>1028</v>
      </c>
      <c r="H29" s="149" t="s">
        <v>1252</v>
      </c>
      <c r="I29" s="148">
        <f>9*9</f>
        <v>81</v>
      </c>
      <c r="J29" s="153"/>
    </row>
    <row r="30" spans="1:10" ht="21.75">
      <c r="A30" s="114">
        <v>18</v>
      </c>
      <c r="B30" s="148" t="s">
        <v>91</v>
      </c>
      <c r="C30" s="149" t="s">
        <v>112</v>
      </c>
      <c r="D30" s="148">
        <v>1</v>
      </c>
      <c r="E30" s="134">
        <v>17</v>
      </c>
      <c r="F30" s="142">
        <v>40</v>
      </c>
      <c r="G30" s="148" t="s">
        <v>1267</v>
      </c>
      <c r="H30" s="149" t="s">
        <v>1268</v>
      </c>
      <c r="I30" s="148">
        <f>9*9</f>
        <v>81</v>
      </c>
      <c r="J30" s="149"/>
    </row>
    <row r="31" spans="1:10" ht="21.75">
      <c r="A31" s="113">
        <v>19</v>
      </c>
      <c r="B31" s="148" t="s">
        <v>92</v>
      </c>
      <c r="C31" s="149" t="s">
        <v>113</v>
      </c>
      <c r="D31" s="148">
        <v>1</v>
      </c>
      <c r="E31" s="134">
        <v>22</v>
      </c>
      <c r="F31" s="148">
        <v>40</v>
      </c>
      <c r="G31" s="148" t="s">
        <v>1226</v>
      </c>
      <c r="H31" s="149" t="s">
        <v>1227</v>
      </c>
      <c r="I31" s="148">
        <f>9*9</f>
        <v>81</v>
      </c>
      <c r="J31" s="149"/>
    </row>
    <row r="32" spans="1:10" ht="21.75">
      <c r="A32" s="114">
        <v>20</v>
      </c>
      <c r="B32" s="148" t="s">
        <v>93</v>
      </c>
      <c r="C32" s="149" t="s">
        <v>114</v>
      </c>
      <c r="D32" s="148">
        <v>1</v>
      </c>
      <c r="E32" s="134">
        <v>18</v>
      </c>
      <c r="F32" s="148">
        <v>40</v>
      </c>
      <c r="G32" s="148" t="s">
        <v>1265</v>
      </c>
      <c r="H32" s="149" t="s">
        <v>1303</v>
      </c>
      <c r="I32" s="148">
        <f>9*9</f>
        <v>81</v>
      </c>
      <c r="J32" s="149"/>
    </row>
    <row r="33" spans="1:10" ht="21.75">
      <c r="A33" s="113">
        <v>21</v>
      </c>
      <c r="B33" s="148" t="s">
        <v>1126</v>
      </c>
      <c r="C33" s="91" t="s">
        <v>127</v>
      </c>
      <c r="D33" s="131">
        <v>1</v>
      </c>
      <c r="E33" s="114">
        <v>13</v>
      </c>
      <c r="F33" s="148">
        <v>40</v>
      </c>
      <c r="G33" s="148" t="s">
        <v>1029</v>
      </c>
      <c r="H33" s="149" t="s">
        <v>1254</v>
      </c>
      <c r="I33" s="148">
        <f>4*9</f>
        <v>36</v>
      </c>
      <c r="J33" s="149"/>
    </row>
    <row r="34" spans="1:10" ht="21.75">
      <c r="A34" s="114">
        <v>22</v>
      </c>
      <c r="B34" s="148" t="s">
        <v>1030</v>
      </c>
      <c r="C34" s="154" t="s">
        <v>86</v>
      </c>
      <c r="D34" s="131">
        <v>1</v>
      </c>
      <c r="E34" s="114">
        <v>13</v>
      </c>
      <c r="F34" s="148">
        <v>40</v>
      </c>
      <c r="G34" s="148" t="s">
        <v>1031</v>
      </c>
      <c r="H34" s="149" t="s">
        <v>1256</v>
      </c>
      <c r="I34" s="148">
        <f>4.5*4.5</f>
        <v>20.25</v>
      </c>
      <c r="J34" s="149"/>
    </row>
    <row r="35" spans="1:10" ht="21.75">
      <c r="A35" s="113">
        <v>23</v>
      </c>
      <c r="B35" s="148" t="s">
        <v>1012</v>
      </c>
      <c r="C35" s="154" t="s">
        <v>955</v>
      </c>
      <c r="D35" s="148">
        <v>1</v>
      </c>
      <c r="E35" s="148">
        <v>1</v>
      </c>
      <c r="F35" s="148">
        <v>40</v>
      </c>
      <c r="G35" s="148" t="s">
        <v>1032</v>
      </c>
      <c r="H35" s="149" t="s">
        <v>1270</v>
      </c>
      <c r="I35" s="148">
        <f>4.5*9</f>
        <v>40.5</v>
      </c>
      <c r="J35" s="149"/>
    </row>
    <row r="36" spans="1:10" ht="21.75">
      <c r="A36" s="114">
        <v>24</v>
      </c>
      <c r="B36" s="148" t="s">
        <v>1011</v>
      </c>
      <c r="C36" s="53" t="s">
        <v>956</v>
      </c>
      <c r="D36" s="148">
        <v>1</v>
      </c>
      <c r="E36" s="148">
        <v>1</v>
      </c>
      <c r="F36" s="148">
        <v>40</v>
      </c>
      <c r="G36" s="148"/>
      <c r="H36" s="149"/>
      <c r="I36" s="148"/>
      <c r="J36" s="149"/>
    </row>
    <row r="37" spans="1:10" ht="21.75">
      <c r="A37" s="113">
        <v>25</v>
      </c>
      <c r="B37" s="131" t="s">
        <v>1017</v>
      </c>
      <c r="C37" s="91" t="s">
        <v>774</v>
      </c>
      <c r="D37" s="131">
        <v>1</v>
      </c>
      <c r="E37" s="114">
        <v>22</v>
      </c>
      <c r="F37" s="148">
        <v>40</v>
      </c>
      <c r="G37" s="148" t="s">
        <v>1033</v>
      </c>
      <c r="H37" s="149" t="s">
        <v>1272</v>
      </c>
      <c r="I37" s="148">
        <f>9*9</f>
        <v>81</v>
      </c>
      <c r="J37" s="149"/>
    </row>
    <row r="38" spans="1:10" ht="21.75">
      <c r="A38" s="114">
        <v>26</v>
      </c>
      <c r="B38" s="131" t="s">
        <v>1013</v>
      </c>
      <c r="C38" s="91" t="s">
        <v>780</v>
      </c>
      <c r="D38" s="131">
        <v>1</v>
      </c>
      <c r="E38" s="131">
        <v>1</v>
      </c>
      <c r="F38" s="148">
        <v>40</v>
      </c>
      <c r="G38" s="114"/>
      <c r="H38" s="132"/>
      <c r="I38" s="114"/>
      <c r="J38" s="149"/>
    </row>
    <row r="39" spans="1:10" ht="21.75">
      <c r="A39" s="113">
        <v>27</v>
      </c>
      <c r="B39" s="131" t="s">
        <v>1014</v>
      </c>
      <c r="C39" s="91" t="s">
        <v>791</v>
      </c>
      <c r="D39" s="131">
        <v>1</v>
      </c>
      <c r="E39" s="131">
        <v>1</v>
      </c>
      <c r="F39" s="148">
        <v>40</v>
      </c>
      <c r="G39" s="114"/>
      <c r="H39" s="132"/>
      <c r="I39" s="114"/>
      <c r="J39" s="149"/>
    </row>
    <row r="40" spans="1:10" ht="21.75">
      <c r="A40" s="114">
        <v>28</v>
      </c>
      <c r="B40" s="131" t="s">
        <v>1015</v>
      </c>
      <c r="C40" s="91" t="s">
        <v>673</v>
      </c>
      <c r="D40" s="131">
        <v>1</v>
      </c>
      <c r="E40" s="131">
        <v>1</v>
      </c>
      <c r="F40" s="148">
        <v>40</v>
      </c>
      <c r="G40" s="148"/>
      <c r="H40" s="149"/>
      <c r="I40" s="148"/>
      <c r="J40" s="149"/>
    </row>
    <row r="41" spans="1:10" ht="21.75">
      <c r="A41" s="113">
        <v>29</v>
      </c>
      <c r="B41" s="131" t="s">
        <v>1016</v>
      </c>
      <c r="C41" s="91" t="s">
        <v>961</v>
      </c>
      <c r="D41" s="131">
        <v>1</v>
      </c>
      <c r="E41" s="131">
        <v>1</v>
      </c>
      <c r="F41" s="148">
        <v>40</v>
      </c>
      <c r="G41" s="114"/>
      <c r="H41" s="132"/>
      <c r="I41" s="114"/>
      <c r="J41" s="149"/>
    </row>
    <row r="42" spans="1:10" ht="21.75">
      <c r="A42" s="114">
        <v>30</v>
      </c>
      <c r="B42" s="148" t="s">
        <v>1018</v>
      </c>
      <c r="C42" s="154" t="s">
        <v>775</v>
      </c>
      <c r="D42" s="148">
        <v>1</v>
      </c>
      <c r="E42" s="114">
        <v>6</v>
      </c>
      <c r="F42" s="148">
        <v>40</v>
      </c>
      <c r="G42" s="148" t="s">
        <v>1034</v>
      </c>
      <c r="H42" s="149" t="s">
        <v>1274</v>
      </c>
      <c r="I42" s="148">
        <f>4.5*9</f>
        <v>40.5</v>
      </c>
      <c r="J42" s="149"/>
    </row>
    <row r="43" spans="1:10" ht="21.75">
      <c r="A43" s="113">
        <v>31</v>
      </c>
      <c r="B43" s="155" t="s">
        <v>1019</v>
      </c>
      <c r="C43" s="156" t="s">
        <v>128</v>
      </c>
      <c r="D43" s="155">
        <v>1</v>
      </c>
      <c r="E43" s="155">
        <v>26</v>
      </c>
      <c r="F43" s="157">
        <v>40</v>
      </c>
      <c r="G43" s="157" t="s">
        <v>1035</v>
      </c>
      <c r="H43" s="158" t="s">
        <v>1229</v>
      </c>
      <c r="I43" s="157">
        <f>4.5*9</f>
        <v>40.5</v>
      </c>
      <c r="J43" s="158"/>
    </row>
    <row r="44" spans="1:10" ht="21.75">
      <c r="A44" s="117">
        <v>32</v>
      </c>
      <c r="B44" s="131" t="s">
        <v>1020</v>
      </c>
      <c r="C44" s="91" t="s">
        <v>549</v>
      </c>
      <c r="D44" s="131">
        <v>1</v>
      </c>
      <c r="E44" s="131">
        <v>1</v>
      </c>
      <c r="F44" s="148">
        <v>40</v>
      </c>
      <c r="G44" s="149"/>
      <c r="H44" s="149"/>
      <c r="I44" s="149"/>
      <c r="J44" s="149"/>
    </row>
    <row r="45" spans="1:10" ht="21.75">
      <c r="A45" s="304" t="s">
        <v>121</v>
      </c>
      <c r="B45" s="304"/>
      <c r="C45" s="304"/>
      <c r="D45" s="304"/>
      <c r="E45" s="304"/>
      <c r="F45" s="304"/>
      <c r="G45" s="304"/>
      <c r="H45" s="304"/>
      <c r="I45" s="304"/>
      <c r="J45" s="140"/>
    </row>
    <row r="46" spans="1:9" ht="21.75">
      <c r="A46" s="305" t="s">
        <v>131</v>
      </c>
      <c r="B46" s="305"/>
      <c r="C46" s="305"/>
      <c r="D46" s="305"/>
      <c r="E46" s="305"/>
      <c r="F46" s="305"/>
      <c r="G46" s="305"/>
      <c r="H46" s="305"/>
      <c r="I46" s="305"/>
    </row>
    <row r="47" spans="1:9" ht="21.75">
      <c r="A47" s="306" t="s">
        <v>132</v>
      </c>
      <c r="B47" s="306"/>
      <c r="C47" s="306"/>
      <c r="D47" s="306"/>
      <c r="E47" s="306"/>
      <c r="F47" s="306"/>
      <c r="G47" s="306"/>
      <c r="H47" s="306"/>
      <c r="I47" s="306"/>
    </row>
    <row r="48" spans="1:10" ht="21.75">
      <c r="A48" s="302" t="s">
        <v>721</v>
      </c>
      <c r="B48" s="302" t="s">
        <v>1331</v>
      </c>
      <c r="C48" s="302" t="s">
        <v>723</v>
      </c>
      <c r="D48" s="307" t="s">
        <v>122</v>
      </c>
      <c r="E48" s="308"/>
      <c r="F48" s="309"/>
      <c r="G48" s="302" t="s">
        <v>1285</v>
      </c>
      <c r="H48" s="302" t="s">
        <v>1209</v>
      </c>
      <c r="I48" s="126" t="s">
        <v>123</v>
      </c>
      <c r="J48" s="302" t="s">
        <v>722</v>
      </c>
    </row>
    <row r="49" spans="1:10" ht="21.75">
      <c r="A49" s="303"/>
      <c r="B49" s="303"/>
      <c r="C49" s="303"/>
      <c r="D49" s="127" t="s">
        <v>732</v>
      </c>
      <c r="E49" s="127" t="s">
        <v>100</v>
      </c>
      <c r="F49" s="127" t="s">
        <v>124</v>
      </c>
      <c r="G49" s="303"/>
      <c r="H49" s="303"/>
      <c r="I49" s="128" t="s">
        <v>125</v>
      </c>
      <c r="J49" s="303"/>
    </row>
    <row r="50" spans="1:10" ht="21.75">
      <c r="A50" s="106">
        <v>33</v>
      </c>
      <c r="B50" s="148" t="s">
        <v>1021</v>
      </c>
      <c r="C50" s="154" t="s">
        <v>118</v>
      </c>
      <c r="D50" s="148">
        <v>1</v>
      </c>
      <c r="E50" s="114">
        <v>9</v>
      </c>
      <c r="F50" s="148">
        <v>40</v>
      </c>
      <c r="G50" s="148" t="s">
        <v>1036</v>
      </c>
      <c r="H50" s="149" t="s">
        <v>1318</v>
      </c>
      <c r="I50" s="148">
        <f>4.5*9</f>
        <v>40.5</v>
      </c>
      <c r="J50" s="149"/>
    </row>
    <row r="51" spans="1:10" ht="21.75">
      <c r="A51" s="113">
        <v>34</v>
      </c>
      <c r="B51" s="131" t="s">
        <v>1022</v>
      </c>
      <c r="C51" s="91" t="s">
        <v>129</v>
      </c>
      <c r="D51" s="131">
        <v>1</v>
      </c>
      <c r="E51" s="114">
        <v>19</v>
      </c>
      <c r="F51" s="148">
        <v>40</v>
      </c>
      <c r="G51" s="148" t="s">
        <v>1037</v>
      </c>
      <c r="H51" s="149" t="s">
        <v>1320</v>
      </c>
      <c r="I51" s="148">
        <f>9*9</f>
        <v>81</v>
      </c>
      <c r="J51" s="149"/>
    </row>
    <row r="52" spans="1:10" ht="21.75">
      <c r="A52" s="106">
        <v>35</v>
      </c>
      <c r="B52" s="142" t="s">
        <v>1023</v>
      </c>
      <c r="C52" s="159" t="s">
        <v>126</v>
      </c>
      <c r="D52" s="142">
        <v>1</v>
      </c>
      <c r="E52" s="122">
        <v>22</v>
      </c>
      <c r="F52" s="142">
        <v>40</v>
      </c>
      <c r="G52" s="142" t="s">
        <v>1038</v>
      </c>
      <c r="H52" s="153" t="s">
        <v>108</v>
      </c>
      <c r="I52" s="142">
        <f>9*9</f>
        <v>81</v>
      </c>
      <c r="J52" s="153"/>
    </row>
    <row r="53" spans="1:10" ht="21.75">
      <c r="A53" s="120"/>
      <c r="B53" s="145"/>
      <c r="C53" s="160" t="s">
        <v>130</v>
      </c>
      <c r="D53" s="145"/>
      <c r="E53" s="120"/>
      <c r="F53" s="145"/>
      <c r="G53" s="145"/>
      <c r="H53" s="146"/>
      <c r="I53" s="161"/>
      <c r="J53" s="146"/>
    </row>
    <row r="54" spans="1:10" ht="21.75">
      <c r="A54" s="120">
        <v>36</v>
      </c>
      <c r="B54" s="135" t="s">
        <v>1024</v>
      </c>
      <c r="C54" s="162" t="s">
        <v>87</v>
      </c>
      <c r="D54" s="135">
        <v>2</v>
      </c>
      <c r="E54" s="135">
        <v>2</v>
      </c>
      <c r="F54" s="145">
        <v>40</v>
      </c>
      <c r="G54" s="145" t="s">
        <v>1039</v>
      </c>
      <c r="H54" s="146" t="s">
        <v>110</v>
      </c>
      <c r="I54" s="145">
        <f>4.5*9</f>
        <v>40.5</v>
      </c>
      <c r="J54" s="146"/>
    </row>
    <row r="55" spans="1:10" ht="21.75">
      <c r="A55" s="103">
        <v>37</v>
      </c>
      <c r="B55" s="131" t="s">
        <v>1025</v>
      </c>
      <c r="C55" s="163" t="s">
        <v>790</v>
      </c>
      <c r="D55" s="131">
        <v>1</v>
      </c>
      <c r="E55" s="131">
        <v>1</v>
      </c>
      <c r="F55" s="148">
        <v>40</v>
      </c>
      <c r="G55" s="148"/>
      <c r="H55" s="149"/>
      <c r="I55" s="164"/>
      <c r="J55" s="149"/>
    </row>
    <row r="56" spans="1:10" ht="21.75">
      <c r="A56" s="114">
        <v>38</v>
      </c>
      <c r="B56" s="131" t="s">
        <v>1026</v>
      </c>
      <c r="C56" s="163" t="s">
        <v>604</v>
      </c>
      <c r="D56" s="131">
        <v>1</v>
      </c>
      <c r="E56" s="131">
        <v>1</v>
      </c>
      <c r="F56" s="148">
        <v>40</v>
      </c>
      <c r="G56" s="148"/>
      <c r="H56" s="149"/>
      <c r="I56" s="164"/>
      <c r="J56" s="149"/>
    </row>
    <row r="57" spans="1:10" ht="21.75">
      <c r="A57" s="103"/>
      <c r="B57" s="131"/>
      <c r="C57" s="163"/>
      <c r="D57" s="131"/>
      <c r="E57" s="131"/>
      <c r="F57" s="148"/>
      <c r="G57" s="148"/>
      <c r="H57" s="149"/>
      <c r="I57" s="114"/>
      <c r="J57" s="149"/>
    </row>
    <row r="58" spans="1:10" ht="21.75">
      <c r="A58" s="114"/>
      <c r="B58" s="131"/>
      <c r="C58" s="163"/>
      <c r="D58" s="131"/>
      <c r="E58" s="131"/>
      <c r="F58" s="148"/>
      <c r="G58" s="148"/>
      <c r="H58" s="149"/>
      <c r="I58" s="114"/>
      <c r="J58" s="149"/>
    </row>
    <row r="59" spans="1:10" ht="21.75">
      <c r="A59" s="103"/>
      <c r="B59" s="148"/>
      <c r="C59" s="149"/>
      <c r="D59" s="148"/>
      <c r="E59" s="114"/>
      <c r="F59" s="148"/>
      <c r="G59" s="148"/>
      <c r="H59" s="149"/>
      <c r="I59" s="148"/>
      <c r="J59" s="149"/>
    </row>
    <row r="60" spans="1:10" ht="21.75">
      <c r="A60" s="114"/>
      <c r="B60" s="131"/>
      <c r="C60" s="91"/>
      <c r="D60" s="131"/>
      <c r="E60" s="114"/>
      <c r="F60" s="148"/>
      <c r="G60" s="114"/>
      <c r="H60" s="132"/>
      <c r="I60" s="114"/>
      <c r="J60" s="149"/>
    </row>
    <row r="61" spans="1:10" ht="21.75">
      <c r="A61" s="114"/>
      <c r="B61" s="131"/>
      <c r="C61" s="91"/>
      <c r="D61" s="131"/>
      <c r="E61" s="114"/>
      <c r="F61" s="148"/>
      <c r="G61" s="114"/>
      <c r="H61" s="132"/>
      <c r="I61" s="114"/>
      <c r="J61" s="149"/>
    </row>
    <row r="62" spans="1:10" ht="21.75">
      <c r="A62" s="114"/>
      <c r="B62" s="131"/>
      <c r="C62" s="91"/>
      <c r="D62" s="131"/>
      <c r="E62" s="114"/>
      <c r="F62" s="148"/>
      <c r="G62" s="114"/>
      <c r="H62" s="132"/>
      <c r="I62" s="114"/>
      <c r="J62" s="149"/>
    </row>
    <row r="63" spans="1:10" ht="21.75">
      <c r="A63" s="114"/>
      <c r="B63" s="131"/>
      <c r="C63" s="91"/>
      <c r="D63" s="131"/>
      <c r="E63" s="114"/>
      <c r="F63" s="148"/>
      <c r="G63" s="148"/>
      <c r="H63" s="149"/>
      <c r="I63" s="114"/>
      <c r="J63" s="149"/>
    </row>
    <row r="64" spans="1:10" ht="21.75">
      <c r="A64" s="114"/>
      <c r="B64" s="131"/>
      <c r="C64" s="165"/>
      <c r="D64" s="131"/>
      <c r="E64" s="114"/>
      <c r="F64" s="148"/>
      <c r="G64" s="114"/>
      <c r="H64" s="132"/>
      <c r="I64" s="114"/>
      <c r="J64" s="149"/>
    </row>
    <row r="65" spans="1:10" ht="21.75">
      <c r="A65" s="114"/>
      <c r="B65" s="131"/>
      <c r="C65" s="165"/>
      <c r="D65" s="131"/>
      <c r="E65" s="114"/>
      <c r="F65" s="148"/>
      <c r="G65" s="114"/>
      <c r="H65" s="132"/>
      <c r="I65" s="114"/>
      <c r="J65" s="149"/>
    </row>
    <row r="66" spans="1:10" ht="21.75">
      <c r="A66" s="117"/>
      <c r="B66" s="166"/>
      <c r="C66" s="167"/>
      <c r="D66" s="166"/>
      <c r="E66" s="117"/>
      <c r="F66" s="166"/>
      <c r="G66" s="117"/>
      <c r="H66" s="133"/>
      <c r="I66" s="117"/>
      <c r="J66" s="151"/>
    </row>
  </sheetData>
  <mergeCells count="30">
    <mergeCell ref="A23:I23"/>
    <mergeCell ref="A24:I24"/>
    <mergeCell ref="A25:I25"/>
    <mergeCell ref="A45:I45"/>
    <mergeCell ref="G26:G27"/>
    <mergeCell ref="H26:H27"/>
    <mergeCell ref="A46:I46"/>
    <mergeCell ref="A47:I47"/>
    <mergeCell ref="G48:G49"/>
    <mergeCell ref="H48:H49"/>
    <mergeCell ref="J48:J49"/>
    <mergeCell ref="A48:A49"/>
    <mergeCell ref="B48:B49"/>
    <mergeCell ref="C48:C49"/>
    <mergeCell ref="D48:F48"/>
    <mergeCell ref="J26:J27"/>
    <mergeCell ref="A26:A27"/>
    <mergeCell ref="B26:B27"/>
    <mergeCell ref="C26:C27"/>
    <mergeCell ref="D26:F26"/>
    <mergeCell ref="J4:J5"/>
    <mergeCell ref="A1:I1"/>
    <mergeCell ref="A2:I2"/>
    <mergeCell ref="A3:I3"/>
    <mergeCell ref="A4:A5"/>
    <mergeCell ref="B4:B5"/>
    <mergeCell ref="C4:C5"/>
    <mergeCell ref="D4:F4"/>
    <mergeCell ref="G4:G5"/>
    <mergeCell ref="H4:H5"/>
  </mergeCells>
  <printOptions horizontalCentered="1"/>
  <pageMargins left="0.5511811023622047" right="0.35433070866141736" top="0.984251968503937" bottom="0.984251968503937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C1">
      <selection activeCell="D279" sqref="D279"/>
    </sheetView>
  </sheetViews>
  <sheetFormatPr defaultColWidth="9.140625" defaultRowHeight="21.75"/>
  <cols>
    <col min="1" max="1" width="6.421875" style="100" customWidth="1"/>
    <col min="2" max="2" width="10.7109375" style="100" customWidth="1"/>
    <col min="3" max="3" width="40.421875" style="100" customWidth="1"/>
    <col min="4" max="4" width="11.7109375" style="100" customWidth="1"/>
    <col min="5" max="5" width="10.7109375" style="100" customWidth="1"/>
    <col min="6" max="6" width="40.421875" style="100" customWidth="1"/>
    <col min="7" max="7" width="9.7109375" style="100" customWidth="1"/>
    <col min="8" max="8" width="11.7109375" style="100" customWidth="1"/>
    <col min="9" max="16384" width="9.140625" style="100" customWidth="1"/>
  </cols>
  <sheetData>
    <row r="1" spans="1:8" ht="26.25">
      <c r="A1" s="292" t="s">
        <v>96</v>
      </c>
      <c r="B1" s="292"/>
      <c r="C1" s="292"/>
      <c r="D1" s="292"/>
      <c r="E1" s="292"/>
      <c r="F1" s="292"/>
      <c r="G1" s="292"/>
      <c r="H1" s="99" t="s">
        <v>97</v>
      </c>
    </row>
    <row r="2" spans="1:8" ht="21.75">
      <c r="A2" s="301" t="s">
        <v>133</v>
      </c>
      <c r="B2" s="301"/>
      <c r="C2" s="301"/>
      <c r="D2" s="301"/>
      <c r="E2" s="301"/>
      <c r="F2" s="301"/>
      <c r="G2" s="301"/>
      <c r="H2" s="301"/>
    </row>
    <row r="3" spans="1:8" ht="21.75">
      <c r="A3" s="306" t="s">
        <v>89</v>
      </c>
      <c r="B3" s="306"/>
      <c r="C3" s="306"/>
      <c r="D3" s="306"/>
      <c r="E3" s="306"/>
      <c r="F3" s="306"/>
      <c r="G3" s="306"/>
      <c r="H3" s="306"/>
    </row>
    <row r="4" spans="1:8" ht="21.75">
      <c r="A4" s="293" t="s">
        <v>721</v>
      </c>
      <c r="B4" s="293" t="s">
        <v>1285</v>
      </c>
      <c r="C4" s="293" t="s">
        <v>98</v>
      </c>
      <c r="D4" s="102" t="s">
        <v>99</v>
      </c>
      <c r="E4" s="293" t="s">
        <v>726</v>
      </c>
      <c r="F4" s="293" t="s">
        <v>723</v>
      </c>
      <c r="G4" s="102" t="s">
        <v>1332</v>
      </c>
      <c r="H4" s="293" t="s">
        <v>728</v>
      </c>
    </row>
    <row r="5" spans="1:8" ht="21.75">
      <c r="A5" s="294"/>
      <c r="B5" s="294"/>
      <c r="C5" s="294"/>
      <c r="D5" s="105" t="s">
        <v>120</v>
      </c>
      <c r="E5" s="294"/>
      <c r="F5" s="294"/>
      <c r="G5" s="105" t="s">
        <v>100</v>
      </c>
      <c r="H5" s="294"/>
    </row>
    <row r="6" spans="1:8" ht="21.75">
      <c r="A6" s="102">
        <v>1</v>
      </c>
      <c r="B6" s="143" t="s">
        <v>1027</v>
      </c>
      <c r="C6" s="144" t="s">
        <v>101</v>
      </c>
      <c r="D6" s="143">
        <f>9*13.5</f>
        <v>121.5</v>
      </c>
      <c r="E6" s="143" t="s">
        <v>39</v>
      </c>
      <c r="F6" s="212" t="s">
        <v>971</v>
      </c>
      <c r="G6" s="143">
        <v>1</v>
      </c>
      <c r="H6" s="213">
        <v>30000</v>
      </c>
    </row>
    <row r="7" spans="1:8" ht="21.75">
      <c r="A7" s="120"/>
      <c r="B7" s="145"/>
      <c r="C7" s="146"/>
      <c r="D7" s="145"/>
      <c r="E7" s="157"/>
      <c r="F7" s="229" t="s">
        <v>972</v>
      </c>
      <c r="G7" s="157"/>
      <c r="H7" s="230"/>
    </row>
    <row r="8" spans="1:8" ht="21.75">
      <c r="A8" s="103"/>
      <c r="B8" s="157"/>
      <c r="C8" s="158"/>
      <c r="D8" s="157"/>
      <c r="E8" s="142" t="s">
        <v>40</v>
      </c>
      <c r="F8" s="153" t="s">
        <v>751</v>
      </c>
      <c r="G8" s="142">
        <v>1</v>
      </c>
      <c r="H8" s="215">
        <v>7000</v>
      </c>
    </row>
    <row r="9" spans="1:8" ht="21.75">
      <c r="A9" s="114"/>
      <c r="B9" s="148"/>
      <c r="C9" s="149"/>
      <c r="D9" s="148"/>
      <c r="E9" s="148" t="s">
        <v>41</v>
      </c>
      <c r="F9" s="149" t="s">
        <v>752</v>
      </c>
      <c r="G9" s="148">
        <v>40</v>
      </c>
      <c r="H9" s="215">
        <v>20000</v>
      </c>
    </row>
    <row r="10" spans="1:8" ht="21.75">
      <c r="A10" s="114"/>
      <c r="B10" s="148"/>
      <c r="C10" s="149"/>
      <c r="D10" s="148"/>
      <c r="E10" s="148" t="s">
        <v>42</v>
      </c>
      <c r="F10" s="149" t="s">
        <v>753</v>
      </c>
      <c r="G10" s="148">
        <v>1</v>
      </c>
      <c r="H10" s="215">
        <v>12000</v>
      </c>
    </row>
    <row r="11" spans="1:8" ht="21.75">
      <c r="A11" s="114"/>
      <c r="B11" s="148"/>
      <c r="C11" s="149"/>
      <c r="D11" s="148"/>
      <c r="E11" s="148" t="s">
        <v>43</v>
      </c>
      <c r="F11" s="149" t="s">
        <v>755</v>
      </c>
      <c r="G11" s="148">
        <v>1</v>
      </c>
      <c r="H11" s="215">
        <v>10000</v>
      </c>
    </row>
    <row r="12" spans="1:8" ht="21.75">
      <c r="A12" s="114"/>
      <c r="B12" s="148"/>
      <c r="C12" s="149"/>
      <c r="D12" s="148"/>
      <c r="E12" s="148" t="s">
        <v>44</v>
      </c>
      <c r="F12" s="149" t="s">
        <v>940</v>
      </c>
      <c r="G12" s="148">
        <v>2</v>
      </c>
      <c r="H12" s="215">
        <v>20000</v>
      </c>
    </row>
    <row r="13" spans="1:8" ht="21.75">
      <c r="A13" s="114"/>
      <c r="B13" s="148"/>
      <c r="C13" s="149"/>
      <c r="D13" s="148"/>
      <c r="E13" s="148" t="s">
        <v>45</v>
      </c>
      <c r="F13" s="149" t="s">
        <v>934</v>
      </c>
      <c r="G13" s="148">
        <v>1</v>
      </c>
      <c r="H13" s="215">
        <v>30000</v>
      </c>
    </row>
    <row r="14" spans="1:8" ht="21.75">
      <c r="A14" s="114"/>
      <c r="B14" s="148"/>
      <c r="C14" s="149"/>
      <c r="D14" s="148"/>
      <c r="E14" s="148" t="s">
        <v>46</v>
      </c>
      <c r="F14" s="149" t="s">
        <v>756</v>
      </c>
      <c r="G14" s="148">
        <v>1</v>
      </c>
      <c r="H14" s="215">
        <v>5000</v>
      </c>
    </row>
    <row r="15" spans="1:8" ht="21.75">
      <c r="A15" s="114"/>
      <c r="B15" s="148"/>
      <c r="C15" s="149"/>
      <c r="D15" s="148"/>
      <c r="E15" s="148" t="s">
        <v>47</v>
      </c>
      <c r="F15" s="149" t="s">
        <v>758</v>
      </c>
      <c r="G15" s="148">
        <v>2</v>
      </c>
      <c r="H15" s="215">
        <v>10000</v>
      </c>
    </row>
    <row r="16" spans="1:8" ht="21.75">
      <c r="A16" s="114"/>
      <c r="B16" s="148"/>
      <c r="C16" s="149"/>
      <c r="D16" s="148"/>
      <c r="E16" s="148" t="s">
        <v>48</v>
      </c>
      <c r="F16" s="149" t="s">
        <v>759</v>
      </c>
      <c r="G16" s="148">
        <v>1</v>
      </c>
      <c r="H16" s="215">
        <v>5000</v>
      </c>
    </row>
    <row r="17" spans="1:8" ht="21.75">
      <c r="A17" s="114"/>
      <c r="B17" s="148"/>
      <c r="C17" s="149"/>
      <c r="D17" s="148"/>
      <c r="E17" s="148" t="s">
        <v>49</v>
      </c>
      <c r="F17" s="149" t="s">
        <v>633</v>
      </c>
      <c r="G17" s="148">
        <v>4</v>
      </c>
      <c r="H17" s="215">
        <v>10000</v>
      </c>
    </row>
    <row r="18" spans="1:8" ht="21.75">
      <c r="A18" s="122"/>
      <c r="B18" s="142"/>
      <c r="C18" s="153"/>
      <c r="D18" s="142"/>
      <c r="E18" s="142" t="s">
        <v>50</v>
      </c>
      <c r="F18" s="153" t="s">
        <v>102</v>
      </c>
      <c r="G18" s="142">
        <v>1</v>
      </c>
      <c r="H18" s="231">
        <v>200000</v>
      </c>
    </row>
    <row r="19" spans="1:8" ht="21.75">
      <c r="A19" s="120"/>
      <c r="B19" s="145"/>
      <c r="C19" s="146"/>
      <c r="D19" s="145"/>
      <c r="E19" s="145"/>
      <c r="F19" s="146" t="s">
        <v>103</v>
      </c>
      <c r="G19" s="145"/>
      <c r="H19" s="232"/>
    </row>
    <row r="20" spans="1:8" ht="21.75">
      <c r="A20" s="114"/>
      <c r="B20" s="148"/>
      <c r="C20" s="149"/>
      <c r="D20" s="148"/>
      <c r="E20" s="148" t="s">
        <v>51</v>
      </c>
      <c r="F20" s="149" t="s">
        <v>754</v>
      </c>
      <c r="G20" s="148">
        <v>1</v>
      </c>
      <c r="H20" s="215">
        <v>40000</v>
      </c>
    </row>
    <row r="21" spans="1:8" ht="21.75">
      <c r="A21" s="117"/>
      <c r="B21" s="166"/>
      <c r="C21" s="151"/>
      <c r="D21" s="166"/>
      <c r="E21" s="166" t="s">
        <v>52</v>
      </c>
      <c r="F21" s="151" t="s">
        <v>635</v>
      </c>
      <c r="G21" s="166">
        <v>1</v>
      </c>
      <c r="H21" s="218">
        <v>4000</v>
      </c>
    </row>
    <row r="22" spans="1:8" ht="21.75">
      <c r="A22" s="104"/>
      <c r="B22" s="233"/>
      <c r="C22" s="233" t="s">
        <v>729</v>
      </c>
      <c r="D22" s="233"/>
      <c r="E22" s="233"/>
      <c r="F22" s="234"/>
      <c r="G22" s="233"/>
      <c r="H22" s="235">
        <f>SUM(H6:H21)</f>
        <v>403000</v>
      </c>
    </row>
    <row r="23" spans="1:8" ht="26.25">
      <c r="A23" s="292"/>
      <c r="B23" s="292"/>
      <c r="C23" s="292"/>
      <c r="D23" s="292"/>
      <c r="E23" s="292"/>
      <c r="F23" s="292"/>
      <c r="G23" s="292"/>
      <c r="H23" s="99" t="s">
        <v>104</v>
      </c>
    </row>
    <row r="24" spans="1:8" ht="21.75">
      <c r="A24" s="306" t="s">
        <v>89</v>
      </c>
      <c r="B24" s="306"/>
      <c r="C24" s="306"/>
      <c r="D24" s="306"/>
      <c r="E24" s="306"/>
      <c r="F24" s="306"/>
      <c r="G24" s="306"/>
      <c r="H24" s="306"/>
    </row>
    <row r="25" spans="1:8" ht="21.75">
      <c r="A25" s="293" t="s">
        <v>721</v>
      </c>
      <c r="B25" s="293" t="s">
        <v>1285</v>
      </c>
      <c r="C25" s="293" t="s">
        <v>98</v>
      </c>
      <c r="D25" s="102" t="s">
        <v>99</v>
      </c>
      <c r="E25" s="293" t="s">
        <v>726</v>
      </c>
      <c r="F25" s="293" t="s">
        <v>723</v>
      </c>
      <c r="G25" s="102" t="s">
        <v>1332</v>
      </c>
      <c r="H25" s="293" t="s">
        <v>728</v>
      </c>
    </row>
    <row r="26" spans="1:8" ht="21.75">
      <c r="A26" s="294"/>
      <c r="B26" s="294"/>
      <c r="C26" s="294"/>
      <c r="D26" s="105" t="s">
        <v>120</v>
      </c>
      <c r="E26" s="294"/>
      <c r="F26" s="294"/>
      <c r="G26" s="105" t="s">
        <v>100</v>
      </c>
      <c r="H26" s="294"/>
    </row>
    <row r="27" spans="1:8" ht="21.75">
      <c r="A27" s="103"/>
      <c r="B27" s="143"/>
      <c r="C27" s="144"/>
      <c r="D27" s="143"/>
      <c r="E27" s="142" t="s">
        <v>53</v>
      </c>
      <c r="F27" s="153" t="s">
        <v>757</v>
      </c>
      <c r="G27" s="142">
        <v>2</v>
      </c>
      <c r="H27" s="231">
        <v>100000</v>
      </c>
    </row>
    <row r="28" spans="1:8" ht="21.75">
      <c r="A28" s="114"/>
      <c r="B28" s="148"/>
      <c r="C28" s="149"/>
      <c r="D28" s="148"/>
      <c r="E28" s="148" t="s">
        <v>54</v>
      </c>
      <c r="F28" s="149" t="s">
        <v>942</v>
      </c>
      <c r="G28" s="148">
        <v>4</v>
      </c>
      <c r="H28" s="215">
        <v>4000</v>
      </c>
    </row>
    <row r="29" spans="1:8" ht="21.75">
      <c r="A29" s="122">
        <v>2</v>
      </c>
      <c r="B29" s="142" t="s">
        <v>1028</v>
      </c>
      <c r="C29" s="153" t="s">
        <v>1252</v>
      </c>
      <c r="D29" s="142">
        <f>9*9</f>
        <v>81</v>
      </c>
      <c r="E29" s="142" t="s">
        <v>217</v>
      </c>
      <c r="F29" s="89" t="s">
        <v>105</v>
      </c>
      <c r="G29" s="122">
        <v>24</v>
      </c>
      <c r="H29" s="236">
        <v>1199000</v>
      </c>
    </row>
    <row r="30" spans="1:9" ht="21.75">
      <c r="A30" s="114">
        <v>3</v>
      </c>
      <c r="B30" s="148" t="s">
        <v>1267</v>
      </c>
      <c r="C30" s="149" t="s">
        <v>1268</v>
      </c>
      <c r="D30" s="148">
        <f>9*9</f>
        <v>81</v>
      </c>
      <c r="E30" s="148" t="s">
        <v>91</v>
      </c>
      <c r="F30" s="149" t="s">
        <v>112</v>
      </c>
      <c r="G30" s="148">
        <v>17</v>
      </c>
      <c r="H30" s="110">
        <v>526000</v>
      </c>
      <c r="I30" s="124"/>
    </row>
    <row r="31" spans="1:9" ht="21.75">
      <c r="A31" s="114">
        <v>4</v>
      </c>
      <c r="B31" s="148" t="s">
        <v>1226</v>
      </c>
      <c r="C31" s="149" t="s">
        <v>1227</v>
      </c>
      <c r="D31" s="148">
        <f>9*9</f>
        <v>81</v>
      </c>
      <c r="E31" s="148" t="s">
        <v>92</v>
      </c>
      <c r="F31" s="149" t="s">
        <v>113</v>
      </c>
      <c r="G31" s="148">
        <v>22</v>
      </c>
      <c r="H31" s="220">
        <v>568000</v>
      </c>
      <c r="I31" s="237"/>
    </row>
    <row r="32" spans="1:9" ht="21.75">
      <c r="A32" s="114">
        <v>5</v>
      </c>
      <c r="B32" s="148" t="s">
        <v>1265</v>
      </c>
      <c r="C32" s="149" t="s">
        <v>1303</v>
      </c>
      <c r="D32" s="148">
        <f>9*9</f>
        <v>81</v>
      </c>
      <c r="E32" s="148" t="s">
        <v>93</v>
      </c>
      <c r="F32" s="149" t="s">
        <v>114</v>
      </c>
      <c r="G32" s="148">
        <v>18</v>
      </c>
      <c r="H32" s="110">
        <v>445000</v>
      </c>
      <c r="I32" s="124"/>
    </row>
    <row r="33" spans="1:8" ht="21.75">
      <c r="A33" s="114">
        <v>6</v>
      </c>
      <c r="B33" s="148" t="s">
        <v>1029</v>
      </c>
      <c r="C33" s="149" t="s">
        <v>1254</v>
      </c>
      <c r="D33" s="148">
        <f>4*9</f>
        <v>36</v>
      </c>
      <c r="E33" s="148" t="s">
        <v>1124</v>
      </c>
      <c r="F33" s="154" t="s">
        <v>107</v>
      </c>
      <c r="G33" s="114">
        <v>13</v>
      </c>
      <c r="H33" s="110">
        <v>767000</v>
      </c>
    </row>
    <row r="34" spans="1:8" ht="21.75">
      <c r="A34" s="114">
        <v>7</v>
      </c>
      <c r="B34" s="148" t="s">
        <v>1031</v>
      </c>
      <c r="C34" s="149" t="s">
        <v>1256</v>
      </c>
      <c r="D34" s="148">
        <f>4.5*4.5</f>
        <v>20.25</v>
      </c>
      <c r="E34" s="148" t="s">
        <v>1030</v>
      </c>
      <c r="F34" s="154" t="s">
        <v>86</v>
      </c>
      <c r="G34" s="114">
        <v>13</v>
      </c>
      <c r="H34" s="110">
        <v>441000</v>
      </c>
    </row>
    <row r="35" spans="1:8" ht="21.75">
      <c r="A35" s="114">
        <v>8</v>
      </c>
      <c r="B35" s="148" t="s">
        <v>1032</v>
      </c>
      <c r="C35" s="149" t="s">
        <v>1270</v>
      </c>
      <c r="D35" s="148">
        <f>4.5*9</f>
        <v>40.5</v>
      </c>
      <c r="E35" s="148" t="s">
        <v>1012</v>
      </c>
      <c r="F35" s="154" t="s">
        <v>955</v>
      </c>
      <c r="G35" s="148">
        <v>1</v>
      </c>
      <c r="H35" s="221">
        <v>12000</v>
      </c>
    </row>
    <row r="36" spans="1:8" ht="21.75">
      <c r="A36" s="114"/>
      <c r="B36" s="148"/>
      <c r="C36" s="149"/>
      <c r="D36" s="148"/>
      <c r="E36" s="148" t="s">
        <v>1011</v>
      </c>
      <c r="F36" s="53" t="s">
        <v>956</v>
      </c>
      <c r="G36" s="148">
        <v>1</v>
      </c>
      <c r="H36" s="221">
        <v>20000</v>
      </c>
    </row>
    <row r="37" spans="1:8" ht="21.75">
      <c r="A37" s="114">
        <v>9</v>
      </c>
      <c r="B37" s="148" t="s">
        <v>1033</v>
      </c>
      <c r="C37" s="149" t="s">
        <v>1272</v>
      </c>
      <c r="D37" s="148">
        <f>9*9</f>
        <v>81</v>
      </c>
      <c r="E37" s="131" t="s">
        <v>1017</v>
      </c>
      <c r="F37" s="91" t="s">
        <v>116</v>
      </c>
      <c r="G37" s="131">
        <v>22</v>
      </c>
      <c r="H37" s="90">
        <v>616200</v>
      </c>
    </row>
    <row r="38" spans="1:8" ht="21.75">
      <c r="A38" s="114"/>
      <c r="B38" s="148"/>
      <c r="C38" s="149"/>
      <c r="D38" s="148"/>
      <c r="E38" s="131" t="s">
        <v>1013</v>
      </c>
      <c r="F38" s="91" t="s">
        <v>780</v>
      </c>
      <c r="G38" s="131">
        <v>1</v>
      </c>
      <c r="H38" s="90">
        <v>35000</v>
      </c>
    </row>
    <row r="39" spans="1:8" ht="21.75">
      <c r="A39" s="114"/>
      <c r="B39" s="148"/>
      <c r="C39" s="149"/>
      <c r="D39" s="148"/>
      <c r="E39" s="131" t="s">
        <v>1014</v>
      </c>
      <c r="F39" s="91" t="s">
        <v>791</v>
      </c>
      <c r="G39" s="131">
        <v>1</v>
      </c>
      <c r="H39" s="90">
        <v>750000</v>
      </c>
    </row>
    <row r="40" spans="1:8" ht="21.75">
      <c r="A40" s="114"/>
      <c r="B40" s="148"/>
      <c r="C40" s="149"/>
      <c r="D40" s="148"/>
      <c r="E40" s="131" t="s">
        <v>1015</v>
      </c>
      <c r="F40" s="91" t="s">
        <v>673</v>
      </c>
      <c r="G40" s="131">
        <v>1</v>
      </c>
      <c r="H40" s="90">
        <v>35000</v>
      </c>
    </row>
    <row r="41" spans="1:8" ht="21.75">
      <c r="A41" s="114"/>
      <c r="B41" s="142"/>
      <c r="C41" s="153"/>
      <c r="D41" s="142"/>
      <c r="E41" s="238" t="s">
        <v>939</v>
      </c>
      <c r="F41" s="239" t="s">
        <v>961</v>
      </c>
      <c r="G41" s="238">
        <v>1</v>
      </c>
      <c r="H41" s="240">
        <v>22000</v>
      </c>
    </row>
    <row r="42" spans="1:8" ht="21.75">
      <c r="A42" s="114">
        <v>10</v>
      </c>
      <c r="B42" s="148" t="s">
        <v>1034</v>
      </c>
      <c r="C42" s="149" t="s">
        <v>1274</v>
      </c>
      <c r="D42" s="148">
        <f>4.5*9</f>
        <v>40.5</v>
      </c>
      <c r="E42" s="148" t="s">
        <v>1018</v>
      </c>
      <c r="F42" s="154" t="s">
        <v>115</v>
      </c>
      <c r="G42" s="148">
        <v>6</v>
      </c>
      <c r="H42" s="221">
        <v>188900</v>
      </c>
    </row>
    <row r="43" spans="1:8" ht="21.75">
      <c r="A43" s="114">
        <v>11</v>
      </c>
      <c r="B43" s="148" t="s">
        <v>1035</v>
      </c>
      <c r="C43" s="149" t="s">
        <v>1229</v>
      </c>
      <c r="D43" s="148">
        <f>4.5*9</f>
        <v>40.5</v>
      </c>
      <c r="E43" s="131" t="s">
        <v>1019</v>
      </c>
      <c r="F43" s="91" t="s">
        <v>117</v>
      </c>
      <c r="G43" s="131">
        <v>26</v>
      </c>
      <c r="H43" s="90">
        <v>1421700</v>
      </c>
    </row>
    <row r="44" spans="1:8" ht="21.75">
      <c r="A44" s="104"/>
      <c r="B44" s="233"/>
      <c r="C44" s="233" t="s">
        <v>729</v>
      </c>
      <c r="D44" s="233"/>
      <c r="E44" s="233"/>
      <c r="F44" s="234"/>
      <c r="G44" s="233"/>
      <c r="H44" s="235">
        <f>SUM(H27:H43)</f>
        <v>7150800</v>
      </c>
    </row>
    <row r="45" spans="1:8" ht="26.25">
      <c r="A45" s="292"/>
      <c r="B45" s="292"/>
      <c r="C45" s="292"/>
      <c r="D45" s="292"/>
      <c r="E45" s="292"/>
      <c r="F45" s="292"/>
      <c r="G45" s="292"/>
      <c r="H45" s="99" t="s">
        <v>106</v>
      </c>
    </row>
    <row r="46" spans="1:8" ht="21.75">
      <c r="A46" s="306" t="s">
        <v>89</v>
      </c>
      <c r="B46" s="306"/>
      <c r="C46" s="306"/>
      <c r="D46" s="306"/>
      <c r="E46" s="306"/>
      <c r="F46" s="306"/>
      <c r="G46" s="306"/>
      <c r="H46" s="306"/>
    </row>
    <row r="47" spans="1:8" ht="21.75">
      <c r="A47" s="293" t="s">
        <v>721</v>
      </c>
      <c r="B47" s="293" t="s">
        <v>1285</v>
      </c>
      <c r="C47" s="293" t="s">
        <v>98</v>
      </c>
      <c r="D47" s="102" t="s">
        <v>99</v>
      </c>
      <c r="E47" s="293" t="s">
        <v>726</v>
      </c>
      <c r="F47" s="293" t="s">
        <v>723</v>
      </c>
      <c r="G47" s="102" t="s">
        <v>1332</v>
      </c>
      <c r="H47" s="293" t="s">
        <v>728</v>
      </c>
    </row>
    <row r="48" spans="1:8" ht="21.75">
      <c r="A48" s="294"/>
      <c r="B48" s="294"/>
      <c r="C48" s="294"/>
      <c r="D48" s="105" t="s">
        <v>120</v>
      </c>
      <c r="E48" s="294"/>
      <c r="F48" s="294"/>
      <c r="G48" s="105" t="s">
        <v>100</v>
      </c>
      <c r="H48" s="294"/>
    </row>
    <row r="49" spans="1:8" ht="21.75">
      <c r="A49" s="125"/>
      <c r="B49" s="125"/>
      <c r="C49" s="125"/>
      <c r="D49" s="125"/>
      <c r="E49" s="155" t="s">
        <v>1020</v>
      </c>
      <c r="F49" s="156" t="s">
        <v>549</v>
      </c>
      <c r="G49" s="103">
        <v>1</v>
      </c>
      <c r="H49" s="241">
        <v>85000</v>
      </c>
    </row>
    <row r="50" spans="1:8" ht="21.75">
      <c r="A50" s="114">
        <v>12</v>
      </c>
      <c r="B50" s="148" t="s">
        <v>1036</v>
      </c>
      <c r="C50" s="149" t="s">
        <v>1318</v>
      </c>
      <c r="D50" s="148">
        <f>4.5*9</f>
        <v>40.5</v>
      </c>
      <c r="E50" s="148" t="s">
        <v>1021</v>
      </c>
      <c r="F50" s="154" t="s">
        <v>118</v>
      </c>
      <c r="G50" s="148">
        <v>9</v>
      </c>
      <c r="H50" s="221">
        <v>202500</v>
      </c>
    </row>
    <row r="51" spans="1:8" ht="21.75">
      <c r="A51" s="114">
        <v>13</v>
      </c>
      <c r="B51" s="148" t="s">
        <v>1037</v>
      </c>
      <c r="C51" s="149" t="s">
        <v>1320</v>
      </c>
      <c r="D51" s="148">
        <f>9*9</f>
        <v>81</v>
      </c>
      <c r="E51" s="131" t="s">
        <v>1022</v>
      </c>
      <c r="F51" s="91" t="s">
        <v>119</v>
      </c>
      <c r="G51" s="131">
        <v>19</v>
      </c>
      <c r="H51" s="90">
        <v>2036000</v>
      </c>
    </row>
    <row r="52" spans="1:8" ht="21.75">
      <c r="A52" s="122">
        <v>14</v>
      </c>
      <c r="B52" s="142" t="s">
        <v>1038</v>
      </c>
      <c r="C52" s="153" t="s">
        <v>108</v>
      </c>
      <c r="D52" s="142">
        <f>9*9</f>
        <v>81</v>
      </c>
      <c r="E52" s="142" t="s">
        <v>1023</v>
      </c>
      <c r="F52" s="159" t="s">
        <v>787</v>
      </c>
      <c r="G52" s="142">
        <v>22</v>
      </c>
      <c r="H52" s="241">
        <v>1521500</v>
      </c>
    </row>
    <row r="53" spans="1:8" ht="21.75">
      <c r="A53" s="120"/>
      <c r="B53" s="145"/>
      <c r="C53" s="146"/>
      <c r="D53" s="145"/>
      <c r="E53" s="145"/>
      <c r="F53" s="160" t="s">
        <v>109</v>
      </c>
      <c r="G53" s="145"/>
      <c r="H53" s="242"/>
    </row>
    <row r="54" spans="1:8" ht="21.75">
      <c r="A54" s="114">
        <v>15</v>
      </c>
      <c r="B54" s="148" t="s">
        <v>1039</v>
      </c>
      <c r="C54" s="149" t="s">
        <v>110</v>
      </c>
      <c r="D54" s="148">
        <f>4.5*9</f>
        <v>40.5</v>
      </c>
      <c r="E54" s="131" t="s">
        <v>1024</v>
      </c>
      <c r="F54" s="163" t="s">
        <v>87</v>
      </c>
      <c r="G54" s="131">
        <v>1</v>
      </c>
      <c r="H54" s="227">
        <v>150000</v>
      </c>
    </row>
    <row r="55" spans="1:8" ht="21.75">
      <c r="A55" s="114"/>
      <c r="B55" s="148"/>
      <c r="C55" s="149"/>
      <c r="D55" s="148"/>
      <c r="E55" s="131" t="s">
        <v>1025</v>
      </c>
      <c r="F55" s="163" t="s">
        <v>790</v>
      </c>
      <c r="G55" s="131">
        <v>1</v>
      </c>
      <c r="H55" s="90">
        <v>60000</v>
      </c>
    </row>
    <row r="56" spans="1:8" ht="21.75">
      <c r="A56" s="114"/>
      <c r="B56" s="148"/>
      <c r="C56" s="149"/>
      <c r="D56" s="148"/>
      <c r="E56" s="131" t="s">
        <v>1026</v>
      </c>
      <c r="F56" s="163" t="s">
        <v>604</v>
      </c>
      <c r="G56" s="131">
        <v>1</v>
      </c>
      <c r="H56" s="90">
        <v>45000</v>
      </c>
    </row>
    <row r="57" spans="1:8" ht="21.75">
      <c r="A57" s="114"/>
      <c r="B57" s="148"/>
      <c r="C57" s="149"/>
      <c r="D57" s="148"/>
      <c r="E57" s="131"/>
      <c r="F57" s="163"/>
      <c r="G57" s="131"/>
      <c r="H57" s="243"/>
    </row>
    <row r="58" spans="1:8" ht="21.75">
      <c r="A58" s="114"/>
      <c r="B58" s="148"/>
      <c r="C58" s="149"/>
      <c r="D58" s="148"/>
      <c r="E58" s="131"/>
      <c r="F58" s="163"/>
      <c r="G58" s="131"/>
      <c r="H58" s="243"/>
    </row>
    <row r="59" spans="1:8" ht="21.75">
      <c r="A59" s="114"/>
      <c r="B59" s="148"/>
      <c r="C59" s="149"/>
      <c r="D59" s="148"/>
      <c r="E59" s="164"/>
      <c r="F59" s="149"/>
      <c r="G59" s="131"/>
      <c r="H59" s="221"/>
    </row>
    <row r="60" spans="1:8" ht="21.75">
      <c r="A60" s="114"/>
      <c r="B60" s="148"/>
      <c r="C60" s="149"/>
      <c r="D60" s="148"/>
      <c r="E60" s="244"/>
      <c r="F60" s="163"/>
      <c r="G60" s="131"/>
      <c r="H60" s="90"/>
    </row>
    <row r="61" spans="1:8" ht="21.75">
      <c r="A61" s="114"/>
      <c r="B61" s="148"/>
      <c r="C61" s="149"/>
      <c r="D61" s="148"/>
      <c r="E61" s="245"/>
      <c r="F61" s="163"/>
      <c r="G61" s="135"/>
      <c r="H61" s="246"/>
    </row>
    <row r="62" spans="1:8" ht="21.75">
      <c r="A62" s="114"/>
      <c r="B62" s="148"/>
      <c r="C62" s="149"/>
      <c r="D62" s="148"/>
      <c r="E62" s="161"/>
      <c r="F62" s="149"/>
      <c r="G62" s="145"/>
      <c r="H62" s="123"/>
    </row>
    <row r="63" spans="1:8" ht="21.75">
      <c r="A63" s="114"/>
      <c r="B63" s="148"/>
      <c r="C63" s="149"/>
      <c r="D63" s="148"/>
      <c r="E63" s="161"/>
      <c r="F63" s="146"/>
      <c r="G63" s="145"/>
      <c r="H63" s="123"/>
    </row>
    <row r="64" spans="1:8" ht="21.75">
      <c r="A64" s="114"/>
      <c r="B64" s="148"/>
      <c r="C64" s="149"/>
      <c r="D64" s="148"/>
      <c r="E64" s="148"/>
      <c r="F64" s="149"/>
      <c r="G64" s="114"/>
      <c r="H64" s="110"/>
    </row>
    <row r="65" spans="1:8" ht="21.75">
      <c r="A65" s="104"/>
      <c r="B65" s="233"/>
      <c r="C65" s="233" t="s">
        <v>729</v>
      </c>
      <c r="D65" s="233"/>
      <c r="E65" s="233"/>
      <c r="F65" s="234"/>
      <c r="G65" s="233"/>
      <c r="H65" s="235">
        <f>SUM(H48:H64)</f>
        <v>4100000</v>
      </c>
    </row>
    <row r="66" spans="1:8" ht="21.75">
      <c r="A66" s="104"/>
      <c r="B66" s="233"/>
      <c r="C66" s="233" t="s">
        <v>111</v>
      </c>
      <c r="D66" s="233"/>
      <c r="E66" s="233"/>
      <c r="F66" s="234"/>
      <c r="G66" s="233"/>
      <c r="H66" s="235">
        <f>H22+H44+H65</f>
        <v>11653800</v>
      </c>
    </row>
  </sheetData>
  <mergeCells count="25">
    <mergeCell ref="A45:G45"/>
    <mergeCell ref="A46:H46"/>
    <mergeCell ref="A47:A48"/>
    <mergeCell ref="B47:B48"/>
    <mergeCell ref="C47:C48"/>
    <mergeCell ref="E47:E48"/>
    <mergeCell ref="F47:F48"/>
    <mergeCell ref="H47:H48"/>
    <mergeCell ref="A23:G23"/>
    <mergeCell ref="A24:H24"/>
    <mergeCell ref="A25:A26"/>
    <mergeCell ref="B25:B26"/>
    <mergeCell ref="C25:C26"/>
    <mergeCell ref="E25:E26"/>
    <mergeCell ref="F25:F26"/>
    <mergeCell ref="H25:H26"/>
    <mergeCell ref="A1:G1"/>
    <mergeCell ref="A2:H2"/>
    <mergeCell ref="A3:H3"/>
    <mergeCell ref="A4:A5"/>
    <mergeCell ref="B4:B5"/>
    <mergeCell ref="C4:C5"/>
    <mergeCell ref="E4:E5"/>
    <mergeCell ref="F4:F5"/>
    <mergeCell ref="H4:H5"/>
  </mergeCells>
  <printOptions horizontalCentered="1"/>
  <pageMargins left="0.7480314960629921" right="0.35433070866141736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0"/>
  <sheetViews>
    <sheetView tabSelected="1" zoomScale="75" zoomScaleNormal="75" workbookViewId="0" topLeftCell="A293">
      <selection activeCell="I301" sqref="I301"/>
    </sheetView>
  </sheetViews>
  <sheetFormatPr defaultColWidth="9.140625" defaultRowHeight="21.75"/>
  <cols>
    <col min="1" max="1" width="5.28125" style="202" customWidth="1"/>
    <col min="2" max="2" width="8.8515625" style="202" customWidth="1"/>
    <col min="3" max="3" width="3.421875" style="202" customWidth="1"/>
    <col min="4" max="4" width="43.00390625" style="202" customWidth="1"/>
    <col min="5" max="5" width="41.8515625" style="202" customWidth="1"/>
    <col min="6" max="6" width="9.8515625" style="202" customWidth="1"/>
    <col min="7" max="7" width="10.7109375" style="202" customWidth="1"/>
    <col min="8" max="8" width="12.140625" style="202" customWidth="1"/>
    <col min="9" max="9" width="11.00390625" style="202" customWidth="1"/>
    <col min="10" max="10" width="10.00390625" style="247" customWidth="1"/>
    <col min="11" max="16384" width="9.140625" style="202" customWidth="1"/>
  </cols>
  <sheetData>
    <row r="1" spans="1:9" ht="26.25">
      <c r="A1" s="323" t="s">
        <v>1128</v>
      </c>
      <c r="B1" s="323"/>
      <c r="C1" s="323"/>
      <c r="D1" s="323"/>
      <c r="E1" s="323"/>
      <c r="F1" s="323"/>
      <c r="G1" s="323"/>
      <c r="H1" s="7"/>
      <c r="I1" s="7" t="s">
        <v>135</v>
      </c>
    </row>
    <row r="2" spans="1:8" ht="21.75">
      <c r="A2" s="287" t="s">
        <v>1125</v>
      </c>
      <c r="B2" s="333"/>
      <c r="C2" s="333"/>
      <c r="D2" s="333"/>
      <c r="E2" s="333"/>
      <c r="F2" s="333"/>
      <c r="G2" s="333"/>
      <c r="H2" s="203"/>
    </row>
    <row r="3" spans="1:8" ht="21.75">
      <c r="A3" s="203"/>
      <c r="B3" s="203"/>
      <c r="C3" s="203"/>
      <c r="D3" s="203"/>
      <c r="E3" s="203"/>
      <c r="F3" s="203"/>
      <c r="G3" s="203"/>
      <c r="H3" s="203"/>
    </row>
    <row r="4" spans="1:18" s="253" customFormat="1" ht="65.25">
      <c r="A4" s="248" t="s">
        <v>721</v>
      </c>
      <c r="B4" s="248" t="s">
        <v>158</v>
      </c>
      <c r="C4" s="249"/>
      <c r="D4" s="250" t="s">
        <v>723</v>
      </c>
      <c r="E4" s="250" t="s">
        <v>730</v>
      </c>
      <c r="F4" s="248" t="s">
        <v>160</v>
      </c>
      <c r="G4" s="248" t="s">
        <v>159</v>
      </c>
      <c r="H4" s="248" t="s">
        <v>728</v>
      </c>
      <c r="I4" s="248" t="s">
        <v>722</v>
      </c>
      <c r="J4" s="251"/>
      <c r="K4" s="252"/>
      <c r="L4" s="252"/>
      <c r="M4" s="252"/>
      <c r="N4" s="252"/>
      <c r="O4" s="252"/>
      <c r="P4" s="252"/>
      <c r="Q4" s="252"/>
      <c r="R4" s="252"/>
    </row>
    <row r="5" spans="1:10" ht="21.75">
      <c r="A5" s="129">
        <v>1</v>
      </c>
      <c r="B5" s="129" t="s">
        <v>39</v>
      </c>
      <c r="C5" s="254"/>
      <c r="D5" s="130" t="s">
        <v>971</v>
      </c>
      <c r="E5" s="130" t="s">
        <v>606</v>
      </c>
      <c r="F5" s="129">
        <v>1</v>
      </c>
      <c r="G5" s="255">
        <v>30000</v>
      </c>
      <c r="H5" s="256">
        <f>G5</f>
        <v>30000</v>
      </c>
      <c r="I5" s="129" t="s">
        <v>733</v>
      </c>
      <c r="J5" s="257"/>
    </row>
    <row r="6" spans="1:10" ht="21.75">
      <c r="A6" s="155"/>
      <c r="B6" s="155"/>
      <c r="C6" s="258"/>
      <c r="D6" s="156" t="s">
        <v>972</v>
      </c>
      <c r="E6" s="223" t="s">
        <v>792</v>
      </c>
      <c r="F6" s="155"/>
      <c r="G6" s="259"/>
      <c r="H6" s="260"/>
      <c r="I6" s="155"/>
      <c r="J6" s="257"/>
    </row>
    <row r="7" spans="1:10" ht="21.75">
      <c r="A7" s="129">
        <v>2</v>
      </c>
      <c r="B7" s="129" t="s">
        <v>40</v>
      </c>
      <c r="C7" s="254"/>
      <c r="D7" s="130" t="s">
        <v>751</v>
      </c>
      <c r="E7" s="130" t="s">
        <v>607</v>
      </c>
      <c r="F7" s="129">
        <v>1</v>
      </c>
      <c r="G7" s="255">
        <v>7000</v>
      </c>
      <c r="H7" s="256">
        <f>G7</f>
        <v>7000</v>
      </c>
      <c r="I7" s="129" t="s">
        <v>733</v>
      </c>
      <c r="J7" s="257"/>
    </row>
    <row r="8" spans="1:10" ht="21.75">
      <c r="A8" s="222"/>
      <c r="B8" s="222"/>
      <c r="C8" s="261"/>
      <c r="D8" s="223"/>
      <c r="E8" s="223" t="s">
        <v>608</v>
      </c>
      <c r="F8" s="222"/>
      <c r="G8" s="262"/>
      <c r="H8" s="263"/>
      <c r="I8" s="222"/>
      <c r="J8" s="257"/>
    </row>
    <row r="9" spans="1:10" ht="21.75">
      <c r="A9" s="129">
        <v>3</v>
      </c>
      <c r="B9" s="129" t="s">
        <v>41</v>
      </c>
      <c r="C9" s="254"/>
      <c r="D9" s="130" t="s">
        <v>752</v>
      </c>
      <c r="E9" s="130" t="s">
        <v>609</v>
      </c>
      <c r="F9" s="129">
        <v>40</v>
      </c>
      <c r="G9" s="255">
        <v>500</v>
      </c>
      <c r="H9" s="256">
        <f>G9*40</f>
        <v>20000</v>
      </c>
      <c r="I9" s="129" t="s">
        <v>733</v>
      </c>
      <c r="J9" s="257"/>
    </row>
    <row r="10" spans="1:10" ht="21.75">
      <c r="A10" s="222"/>
      <c r="B10" s="222"/>
      <c r="C10" s="261"/>
      <c r="D10" s="223"/>
      <c r="E10" s="223" t="s">
        <v>793</v>
      </c>
      <c r="F10" s="222"/>
      <c r="G10" s="262"/>
      <c r="H10" s="263"/>
      <c r="I10" s="222"/>
      <c r="J10" s="257"/>
    </row>
    <row r="11" spans="1:10" ht="21.75">
      <c r="A11" s="155">
        <v>4</v>
      </c>
      <c r="B11" s="155" t="s">
        <v>42</v>
      </c>
      <c r="C11" s="264"/>
      <c r="D11" s="156" t="s">
        <v>753</v>
      </c>
      <c r="E11" s="130" t="s">
        <v>610</v>
      </c>
      <c r="F11" s="155">
        <v>1</v>
      </c>
      <c r="G11" s="259">
        <v>12000</v>
      </c>
      <c r="H11" s="260">
        <f>G11</f>
        <v>12000</v>
      </c>
      <c r="I11" s="155" t="s">
        <v>733</v>
      </c>
      <c r="J11" s="257"/>
    </row>
    <row r="12" spans="1:10" ht="21.75">
      <c r="A12" s="222"/>
      <c r="B12" s="222"/>
      <c r="C12" s="258"/>
      <c r="D12" s="223"/>
      <c r="E12" s="223" t="s">
        <v>611</v>
      </c>
      <c r="F12" s="222"/>
      <c r="G12" s="262"/>
      <c r="H12" s="263"/>
      <c r="I12" s="222"/>
      <c r="J12" s="257"/>
    </row>
    <row r="13" spans="1:10" ht="21.75">
      <c r="A13" s="31">
        <v>5</v>
      </c>
      <c r="B13" s="31" t="s">
        <v>43</v>
      </c>
      <c r="C13" s="258"/>
      <c r="D13" s="16" t="s">
        <v>755</v>
      </c>
      <c r="E13" s="16" t="s">
        <v>612</v>
      </c>
      <c r="F13" s="31">
        <v>1</v>
      </c>
      <c r="G13" s="265">
        <v>10000</v>
      </c>
      <c r="H13" s="266">
        <f>G13</f>
        <v>10000</v>
      </c>
      <c r="I13" s="31" t="s">
        <v>733</v>
      </c>
      <c r="J13" s="257"/>
    </row>
    <row r="14" spans="1:10" ht="21.75">
      <c r="A14" s="31">
        <v>6</v>
      </c>
      <c r="B14" s="31" t="s">
        <v>44</v>
      </c>
      <c r="C14" s="267"/>
      <c r="D14" s="16" t="s">
        <v>945</v>
      </c>
      <c r="E14" s="16" t="s">
        <v>795</v>
      </c>
      <c r="F14" s="31">
        <v>2</v>
      </c>
      <c r="G14" s="265">
        <v>10000</v>
      </c>
      <c r="H14" s="266">
        <f>G14*F14</f>
        <v>20000</v>
      </c>
      <c r="I14" s="31" t="s">
        <v>733</v>
      </c>
      <c r="J14" s="257"/>
    </row>
    <row r="15" spans="1:10" ht="21.75">
      <c r="A15" s="129">
        <v>7</v>
      </c>
      <c r="B15" s="129" t="s">
        <v>45</v>
      </c>
      <c r="C15" s="264"/>
      <c r="D15" s="130" t="s">
        <v>934</v>
      </c>
      <c r="E15" s="130" t="s">
        <v>613</v>
      </c>
      <c r="F15" s="129">
        <v>1</v>
      </c>
      <c r="G15" s="255">
        <v>30000</v>
      </c>
      <c r="H15" s="256">
        <f>G15</f>
        <v>30000</v>
      </c>
      <c r="I15" s="129" t="s">
        <v>733</v>
      </c>
      <c r="J15" s="257"/>
    </row>
    <row r="16" spans="1:10" ht="21.75">
      <c r="A16" s="222"/>
      <c r="B16" s="222"/>
      <c r="C16" s="258"/>
      <c r="D16" s="223"/>
      <c r="E16" s="223" t="s">
        <v>614</v>
      </c>
      <c r="F16" s="222"/>
      <c r="G16" s="262"/>
      <c r="H16" s="263"/>
      <c r="I16" s="222"/>
      <c r="J16" s="257"/>
    </row>
    <row r="17" spans="1:10" ht="21.75">
      <c r="A17" s="31">
        <v>8</v>
      </c>
      <c r="B17" s="31" t="s">
        <v>46</v>
      </c>
      <c r="C17" s="267"/>
      <c r="D17" s="16" t="s">
        <v>756</v>
      </c>
      <c r="E17" s="16" t="s">
        <v>616</v>
      </c>
      <c r="F17" s="31">
        <v>1</v>
      </c>
      <c r="G17" s="265">
        <v>5000</v>
      </c>
      <c r="H17" s="266">
        <f>G17</f>
        <v>5000</v>
      </c>
      <c r="I17" s="31" t="s">
        <v>733</v>
      </c>
      <c r="J17" s="257"/>
    </row>
    <row r="18" spans="1:10" ht="21.75">
      <c r="A18" s="31">
        <v>9</v>
      </c>
      <c r="B18" s="31" t="s">
        <v>47</v>
      </c>
      <c r="C18" s="267"/>
      <c r="D18" s="16" t="s">
        <v>758</v>
      </c>
      <c r="E18" s="16" t="s">
        <v>617</v>
      </c>
      <c r="F18" s="31">
        <v>2</v>
      </c>
      <c r="G18" s="265">
        <v>5000</v>
      </c>
      <c r="H18" s="266">
        <v>10000</v>
      </c>
      <c r="I18" s="31" t="s">
        <v>733</v>
      </c>
      <c r="J18" s="257"/>
    </row>
    <row r="19" spans="1:10" ht="21.75">
      <c r="A19" s="31">
        <v>10</v>
      </c>
      <c r="B19" s="31" t="s">
        <v>48</v>
      </c>
      <c r="C19" s="267"/>
      <c r="D19" s="16" t="s">
        <v>759</v>
      </c>
      <c r="E19" s="16" t="s">
        <v>615</v>
      </c>
      <c r="F19" s="31">
        <v>1</v>
      </c>
      <c r="G19" s="265">
        <v>5000</v>
      </c>
      <c r="H19" s="266">
        <f>G19</f>
        <v>5000</v>
      </c>
      <c r="I19" s="31" t="s">
        <v>733</v>
      </c>
      <c r="J19" s="257"/>
    </row>
    <row r="20" spans="1:10" ht="21.75">
      <c r="A20" s="31">
        <v>11</v>
      </c>
      <c r="B20" s="31" t="s">
        <v>49</v>
      </c>
      <c r="C20" s="267"/>
      <c r="D20" s="16" t="s">
        <v>633</v>
      </c>
      <c r="E20" s="16" t="s">
        <v>618</v>
      </c>
      <c r="F20" s="31">
        <v>4</v>
      </c>
      <c r="G20" s="265">
        <v>2500</v>
      </c>
      <c r="H20" s="266">
        <f>G20*4</f>
        <v>10000</v>
      </c>
      <c r="I20" s="31" t="s">
        <v>733</v>
      </c>
      <c r="J20" s="257"/>
    </row>
    <row r="21" spans="1:9" ht="26.25">
      <c r="A21" s="323"/>
      <c r="B21" s="323"/>
      <c r="C21" s="323"/>
      <c r="D21" s="323"/>
      <c r="E21" s="323"/>
      <c r="F21" s="323"/>
      <c r="G21" s="323"/>
      <c r="H21" s="7"/>
      <c r="I21" s="7" t="s">
        <v>136</v>
      </c>
    </row>
    <row r="22" spans="1:18" s="253" customFormat="1" ht="65.25">
      <c r="A22" s="248" t="s">
        <v>721</v>
      </c>
      <c r="B22" s="248" t="s">
        <v>158</v>
      </c>
      <c r="C22" s="249"/>
      <c r="D22" s="250" t="s">
        <v>723</v>
      </c>
      <c r="E22" s="250" t="s">
        <v>730</v>
      </c>
      <c r="F22" s="248" t="s">
        <v>160</v>
      </c>
      <c r="G22" s="248" t="s">
        <v>159</v>
      </c>
      <c r="H22" s="248" t="s">
        <v>728</v>
      </c>
      <c r="I22" s="248" t="s">
        <v>722</v>
      </c>
      <c r="J22" s="251"/>
      <c r="K22" s="252"/>
      <c r="L22" s="252"/>
      <c r="M22" s="252"/>
      <c r="N22" s="252"/>
      <c r="O22" s="252"/>
      <c r="P22" s="252"/>
      <c r="Q22" s="252"/>
      <c r="R22" s="252"/>
    </row>
    <row r="23" spans="1:10" ht="21.75">
      <c r="A23" s="129">
        <v>12</v>
      </c>
      <c r="B23" s="129" t="s">
        <v>50</v>
      </c>
      <c r="C23" s="268"/>
      <c r="D23" s="130" t="s">
        <v>973</v>
      </c>
      <c r="E23" s="269" t="s">
        <v>975</v>
      </c>
      <c r="F23" s="129">
        <v>1</v>
      </c>
      <c r="G23" s="255">
        <v>200000</v>
      </c>
      <c r="H23" s="256">
        <f>G23</f>
        <v>200000</v>
      </c>
      <c r="I23" s="129" t="s">
        <v>566</v>
      </c>
      <c r="J23" s="257"/>
    </row>
    <row r="24" spans="1:9" ht="21.75">
      <c r="A24" s="222"/>
      <c r="B24" s="222"/>
      <c r="C24" s="261"/>
      <c r="D24" s="223" t="s">
        <v>974</v>
      </c>
      <c r="E24" s="261"/>
      <c r="F24" s="222"/>
      <c r="G24" s="262"/>
      <c r="H24" s="263"/>
      <c r="I24" s="222"/>
    </row>
    <row r="25" spans="1:9" ht="21.75">
      <c r="A25" s="222">
        <v>13</v>
      </c>
      <c r="B25" s="222" t="s">
        <v>51</v>
      </c>
      <c r="C25" s="267"/>
      <c r="D25" s="223" t="s">
        <v>754</v>
      </c>
      <c r="E25" s="16" t="s">
        <v>976</v>
      </c>
      <c r="F25" s="222">
        <v>1</v>
      </c>
      <c r="G25" s="262">
        <v>40000</v>
      </c>
      <c r="H25" s="263">
        <f>G25</f>
        <v>40000</v>
      </c>
      <c r="I25" s="222" t="s">
        <v>566</v>
      </c>
    </row>
    <row r="26" spans="1:9" ht="21.75">
      <c r="A26" s="31">
        <v>14</v>
      </c>
      <c r="B26" s="31" t="s">
        <v>52</v>
      </c>
      <c r="C26" s="267"/>
      <c r="D26" s="16" t="s">
        <v>635</v>
      </c>
      <c r="E26" s="16" t="s">
        <v>977</v>
      </c>
      <c r="F26" s="31">
        <v>1</v>
      </c>
      <c r="G26" s="265">
        <v>4000</v>
      </c>
      <c r="H26" s="266">
        <f>G26</f>
        <v>4000</v>
      </c>
      <c r="I26" s="31" t="s">
        <v>566</v>
      </c>
    </row>
    <row r="27" spans="1:9" ht="21.75">
      <c r="A27" s="31">
        <v>15</v>
      </c>
      <c r="B27" s="31" t="s">
        <v>53</v>
      </c>
      <c r="C27" s="267"/>
      <c r="D27" s="16" t="s">
        <v>757</v>
      </c>
      <c r="E27" s="16" t="s">
        <v>720</v>
      </c>
      <c r="F27" s="31">
        <v>2</v>
      </c>
      <c r="G27" s="265">
        <v>50000</v>
      </c>
      <c r="H27" s="266">
        <v>100000</v>
      </c>
      <c r="I27" s="31" t="s">
        <v>566</v>
      </c>
    </row>
    <row r="28" spans="1:9" ht="21.75">
      <c r="A28" s="31">
        <v>16</v>
      </c>
      <c r="B28" s="31" t="s">
        <v>54</v>
      </c>
      <c r="C28" s="267"/>
      <c r="D28" s="16" t="s">
        <v>942</v>
      </c>
      <c r="E28" s="16" t="s">
        <v>978</v>
      </c>
      <c r="F28" s="31">
        <v>4</v>
      </c>
      <c r="G28" s="265">
        <v>1000</v>
      </c>
      <c r="H28" s="266">
        <f>G28*F28</f>
        <v>4000</v>
      </c>
      <c r="I28" s="31" t="s">
        <v>566</v>
      </c>
    </row>
    <row r="29" spans="1:9" ht="21.75">
      <c r="A29" s="31">
        <v>17</v>
      </c>
      <c r="B29" s="31" t="s">
        <v>217</v>
      </c>
      <c r="D29" s="16" t="s">
        <v>768</v>
      </c>
      <c r="F29" s="31">
        <v>1</v>
      </c>
      <c r="G29" s="270">
        <v>1199000</v>
      </c>
      <c r="H29" s="266">
        <f>G29</f>
        <v>1199000</v>
      </c>
      <c r="I29" s="31" t="s">
        <v>733</v>
      </c>
    </row>
    <row r="30" spans="1:9" ht="21.75">
      <c r="A30" s="31"/>
      <c r="B30" s="211"/>
      <c r="C30" s="267">
        <v>1</v>
      </c>
      <c r="D30" s="16" t="s">
        <v>636</v>
      </c>
      <c r="E30" s="16" t="s">
        <v>796</v>
      </c>
      <c r="F30" s="31">
        <v>1</v>
      </c>
      <c r="G30" s="270">
        <v>30000</v>
      </c>
      <c r="H30" s="266">
        <f>G30</f>
        <v>30000</v>
      </c>
      <c r="I30" s="31"/>
    </row>
    <row r="31" spans="1:9" ht="21.75">
      <c r="A31" s="31"/>
      <c r="B31" s="211"/>
      <c r="C31" s="267">
        <v>2</v>
      </c>
      <c r="D31" s="16" t="s">
        <v>637</v>
      </c>
      <c r="E31" s="16" t="s">
        <v>619</v>
      </c>
      <c r="F31" s="31">
        <v>4</v>
      </c>
      <c r="G31" s="270">
        <v>7000</v>
      </c>
      <c r="H31" s="266">
        <f>G31*F31</f>
        <v>28000</v>
      </c>
      <c r="I31" s="31"/>
    </row>
    <row r="32" spans="1:9" ht="21.75">
      <c r="A32" s="31"/>
      <c r="B32" s="211"/>
      <c r="C32" s="267">
        <v>3</v>
      </c>
      <c r="D32" s="16" t="s">
        <v>638</v>
      </c>
      <c r="E32" s="16" t="s">
        <v>138</v>
      </c>
      <c r="F32" s="31">
        <v>4</v>
      </c>
      <c r="G32" s="270">
        <v>7000</v>
      </c>
      <c r="H32" s="266">
        <f>G32*F32</f>
        <v>28000</v>
      </c>
      <c r="I32" s="31"/>
    </row>
    <row r="33" spans="1:9" ht="21.75">
      <c r="A33" s="31"/>
      <c r="B33" s="211"/>
      <c r="C33" s="267">
        <v>4</v>
      </c>
      <c r="D33" s="16" t="s">
        <v>943</v>
      </c>
      <c r="E33" s="16" t="s">
        <v>620</v>
      </c>
      <c r="F33" s="31">
        <v>10</v>
      </c>
      <c r="G33" s="270">
        <v>1000</v>
      </c>
      <c r="H33" s="266">
        <f>G33*F33</f>
        <v>10000</v>
      </c>
      <c r="I33" s="31"/>
    </row>
    <row r="34" spans="1:9" ht="21.75">
      <c r="A34" s="31"/>
      <c r="B34" s="211"/>
      <c r="C34" s="267">
        <v>5</v>
      </c>
      <c r="D34" s="16" t="s">
        <v>944</v>
      </c>
      <c r="E34" s="16" t="s">
        <v>980</v>
      </c>
      <c r="F34" s="31">
        <v>1</v>
      </c>
      <c r="G34" s="270">
        <v>25000</v>
      </c>
      <c r="H34" s="266">
        <f>G34*F34</f>
        <v>25000</v>
      </c>
      <c r="I34" s="31"/>
    </row>
    <row r="35" spans="1:9" ht="21.75">
      <c r="A35" s="31"/>
      <c r="B35" s="211"/>
      <c r="C35" s="267">
        <v>6</v>
      </c>
      <c r="D35" s="16" t="s">
        <v>639</v>
      </c>
      <c r="E35" s="16" t="s">
        <v>139</v>
      </c>
      <c r="F35" s="31">
        <v>1</v>
      </c>
      <c r="G35" s="270">
        <v>9000</v>
      </c>
      <c r="H35" s="266">
        <f aca="true" t="shared" si="0" ref="H35:H44">G35</f>
        <v>9000</v>
      </c>
      <c r="I35" s="31"/>
    </row>
    <row r="36" spans="1:9" ht="21.75">
      <c r="A36" s="31"/>
      <c r="B36" s="211"/>
      <c r="C36" s="267">
        <v>7</v>
      </c>
      <c r="D36" s="16" t="s">
        <v>640</v>
      </c>
      <c r="E36" s="16" t="s">
        <v>621</v>
      </c>
      <c r="F36" s="31">
        <v>1</v>
      </c>
      <c r="G36" s="270">
        <v>100000</v>
      </c>
      <c r="H36" s="266">
        <f t="shared" si="0"/>
        <v>100000</v>
      </c>
      <c r="I36" s="31"/>
    </row>
    <row r="37" spans="1:9" ht="21.75">
      <c r="A37" s="31"/>
      <c r="B37" s="211"/>
      <c r="C37" s="267">
        <v>8</v>
      </c>
      <c r="D37" s="16" t="s">
        <v>651</v>
      </c>
      <c r="E37" s="16" t="s">
        <v>622</v>
      </c>
      <c r="F37" s="31">
        <v>1</v>
      </c>
      <c r="G37" s="270">
        <v>120000</v>
      </c>
      <c r="H37" s="266">
        <f t="shared" si="0"/>
        <v>120000</v>
      </c>
      <c r="I37" s="31"/>
    </row>
    <row r="38" spans="1:9" ht="21.75">
      <c r="A38" s="31"/>
      <c r="B38" s="211"/>
      <c r="C38" s="267">
        <v>9</v>
      </c>
      <c r="D38" s="16" t="s">
        <v>641</v>
      </c>
      <c r="E38" s="16" t="s">
        <v>623</v>
      </c>
      <c r="F38" s="31">
        <v>1</v>
      </c>
      <c r="G38" s="270">
        <v>60000</v>
      </c>
      <c r="H38" s="266">
        <f t="shared" si="0"/>
        <v>60000</v>
      </c>
      <c r="I38" s="31"/>
    </row>
    <row r="39" spans="1:9" ht="21.75">
      <c r="A39" s="31"/>
      <c r="B39" s="211"/>
      <c r="C39" s="267">
        <v>10</v>
      </c>
      <c r="D39" s="16" t="s">
        <v>652</v>
      </c>
      <c r="E39" s="16" t="s">
        <v>624</v>
      </c>
      <c r="F39" s="31">
        <v>2</v>
      </c>
      <c r="G39" s="270">
        <v>61000</v>
      </c>
      <c r="H39" s="266">
        <f>G39*F39</f>
        <v>122000</v>
      </c>
      <c r="I39" s="31"/>
    </row>
    <row r="40" spans="1:9" ht="21.75">
      <c r="A40" s="31"/>
      <c r="B40" s="211"/>
      <c r="C40" s="267">
        <v>11</v>
      </c>
      <c r="D40" s="16" t="s">
        <v>642</v>
      </c>
      <c r="E40" s="16" t="s">
        <v>625</v>
      </c>
      <c r="F40" s="31">
        <v>1</v>
      </c>
      <c r="G40" s="270">
        <v>250000</v>
      </c>
      <c r="H40" s="266">
        <f t="shared" si="0"/>
        <v>250000</v>
      </c>
      <c r="I40" s="31"/>
    </row>
    <row r="41" spans="1:9" ht="26.25">
      <c r="A41" s="323"/>
      <c r="B41" s="323"/>
      <c r="C41" s="323"/>
      <c r="D41" s="323"/>
      <c r="E41" s="323"/>
      <c r="F41" s="323"/>
      <c r="G41" s="323"/>
      <c r="H41" s="7"/>
      <c r="I41" s="7" t="s">
        <v>137</v>
      </c>
    </row>
    <row r="42" spans="1:18" s="253" customFormat="1" ht="65.25">
      <c r="A42" s="248" t="s">
        <v>721</v>
      </c>
      <c r="B42" s="248" t="s">
        <v>158</v>
      </c>
      <c r="C42" s="249"/>
      <c r="D42" s="250" t="s">
        <v>723</v>
      </c>
      <c r="E42" s="250" t="s">
        <v>730</v>
      </c>
      <c r="F42" s="248" t="s">
        <v>160</v>
      </c>
      <c r="G42" s="248" t="s">
        <v>159</v>
      </c>
      <c r="H42" s="248" t="s">
        <v>728</v>
      </c>
      <c r="I42" s="248" t="s">
        <v>722</v>
      </c>
      <c r="J42" s="251"/>
      <c r="K42" s="252"/>
      <c r="L42" s="252"/>
      <c r="M42" s="252"/>
      <c r="N42" s="252"/>
      <c r="O42" s="252"/>
      <c r="P42" s="252"/>
      <c r="Q42" s="252"/>
      <c r="R42" s="252"/>
    </row>
    <row r="43" spans="1:9" ht="21.75">
      <c r="A43" s="31"/>
      <c r="B43" s="211"/>
      <c r="C43" s="267">
        <v>12</v>
      </c>
      <c r="D43" s="16" t="s">
        <v>643</v>
      </c>
      <c r="E43" s="16" t="s">
        <v>626</v>
      </c>
      <c r="F43" s="31">
        <v>1</v>
      </c>
      <c r="G43" s="270">
        <v>200000</v>
      </c>
      <c r="H43" s="266">
        <f t="shared" si="0"/>
        <v>200000</v>
      </c>
      <c r="I43" s="31"/>
    </row>
    <row r="44" spans="1:9" ht="21.75">
      <c r="A44" s="31"/>
      <c r="B44" s="211"/>
      <c r="C44" s="267">
        <v>13</v>
      </c>
      <c r="D44" s="16" t="s">
        <v>653</v>
      </c>
      <c r="E44" s="16" t="s">
        <v>140</v>
      </c>
      <c r="F44" s="31">
        <v>1</v>
      </c>
      <c r="G44" s="270">
        <v>35000</v>
      </c>
      <c r="H44" s="266">
        <f t="shared" si="0"/>
        <v>35000</v>
      </c>
      <c r="I44" s="31"/>
    </row>
    <row r="45" spans="1:9" ht="21.75">
      <c r="A45" s="31"/>
      <c r="B45" s="211"/>
      <c r="C45" s="267">
        <v>14</v>
      </c>
      <c r="D45" s="16" t="s">
        <v>644</v>
      </c>
      <c r="E45" s="16" t="s">
        <v>627</v>
      </c>
      <c r="F45" s="31">
        <v>1</v>
      </c>
      <c r="G45" s="270">
        <v>80000</v>
      </c>
      <c r="H45" s="266">
        <f>G45</f>
        <v>80000</v>
      </c>
      <c r="I45" s="31"/>
    </row>
    <row r="46" spans="1:9" ht="21.75">
      <c r="A46" s="31"/>
      <c r="B46" s="211"/>
      <c r="C46" s="267">
        <v>15</v>
      </c>
      <c r="D46" s="16" t="s">
        <v>645</v>
      </c>
      <c r="E46" s="16" t="s">
        <v>628</v>
      </c>
      <c r="F46" s="31">
        <v>1</v>
      </c>
      <c r="G46" s="270">
        <v>10000</v>
      </c>
      <c r="H46" s="266">
        <f>G46</f>
        <v>10000</v>
      </c>
      <c r="I46" s="31"/>
    </row>
    <row r="47" spans="1:9" ht="21.75">
      <c r="A47" s="31"/>
      <c r="B47" s="211"/>
      <c r="C47" s="267">
        <v>16</v>
      </c>
      <c r="D47" s="16" t="s">
        <v>646</v>
      </c>
      <c r="E47" s="16" t="s">
        <v>629</v>
      </c>
      <c r="F47" s="31">
        <v>2</v>
      </c>
      <c r="G47" s="270">
        <v>10000</v>
      </c>
      <c r="H47" s="266">
        <f>G47*F47</f>
        <v>20000</v>
      </c>
      <c r="I47" s="31"/>
    </row>
    <row r="48" spans="1:9" ht="21.75">
      <c r="A48" s="31"/>
      <c r="B48" s="211"/>
      <c r="C48" s="267">
        <v>17</v>
      </c>
      <c r="D48" s="16" t="s">
        <v>647</v>
      </c>
      <c r="E48" s="16" t="s">
        <v>797</v>
      </c>
      <c r="F48" s="31">
        <v>2</v>
      </c>
      <c r="G48" s="270">
        <v>10000</v>
      </c>
      <c r="H48" s="266">
        <f>G48*F48</f>
        <v>20000</v>
      </c>
      <c r="I48" s="31"/>
    </row>
    <row r="49" spans="1:9" ht="21.75">
      <c r="A49" s="129"/>
      <c r="B49" s="271"/>
      <c r="C49" s="268">
        <v>18</v>
      </c>
      <c r="D49" s="16" t="s">
        <v>141</v>
      </c>
      <c r="E49" s="130"/>
      <c r="F49" s="129">
        <v>5</v>
      </c>
      <c r="G49" s="272">
        <v>30000</v>
      </c>
      <c r="H49" s="266">
        <f>G49*F49</f>
        <v>150000</v>
      </c>
      <c r="I49" s="129"/>
    </row>
    <row r="50" spans="1:9" ht="21.75">
      <c r="A50" s="31"/>
      <c r="B50" s="211"/>
      <c r="C50" s="267">
        <v>19</v>
      </c>
      <c r="D50" s="16" t="s">
        <v>648</v>
      </c>
      <c r="E50" s="16"/>
      <c r="F50" s="31">
        <v>3</v>
      </c>
      <c r="G50" s="270">
        <v>30000</v>
      </c>
      <c r="H50" s="266">
        <f>G50*F50</f>
        <v>90000</v>
      </c>
      <c r="I50" s="31"/>
    </row>
    <row r="51" spans="1:9" ht="21.75">
      <c r="A51" s="129"/>
      <c r="B51" s="271"/>
      <c r="C51" s="268">
        <v>20</v>
      </c>
      <c r="D51" s="130" t="s">
        <v>649</v>
      </c>
      <c r="E51" s="269" t="s">
        <v>630</v>
      </c>
      <c r="F51" s="129">
        <v>2</v>
      </c>
      <c r="G51" s="272">
        <v>15000</v>
      </c>
      <c r="H51" s="256">
        <f>G51*F51</f>
        <v>30000</v>
      </c>
      <c r="I51" s="129"/>
    </row>
    <row r="52" spans="1:9" ht="21.75">
      <c r="A52" s="222"/>
      <c r="B52" s="273"/>
      <c r="C52" s="258"/>
      <c r="D52" s="223"/>
      <c r="E52" s="274" t="s">
        <v>631</v>
      </c>
      <c r="F52" s="222"/>
      <c r="G52" s="224"/>
      <c r="H52" s="263"/>
      <c r="I52" s="222"/>
    </row>
    <row r="53" spans="1:9" ht="21.75">
      <c r="A53" s="209"/>
      <c r="B53" s="209"/>
      <c r="C53" s="267">
        <v>21</v>
      </c>
      <c r="D53" s="16" t="s">
        <v>143</v>
      </c>
      <c r="E53" s="209"/>
      <c r="F53" s="31">
        <v>1</v>
      </c>
      <c r="G53" s="275">
        <v>20000</v>
      </c>
      <c r="H53" s="275">
        <v>20000</v>
      </c>
      <c r="I53" s="209"/>
    </row>
    <row r="54" spans="1:9" ht="21.75">
      <c r="A54" s="129"/>
      <c r="B54" s="271"/>
      <c r="C54" s="268">
        <v>22</v>
      </c>
      <c r="D54" s="130" t="s">
        <v>753</v>
      </c>
      <c r="E54" s="269" t="s">
        <v>798</v>
      </c>
      <c r="F54" s="129">
        <v>1</v>
      </c>
      <c r="G54" s="272">
        <v>12000</v>
      </c>
      <c r="H54" s="256">
        <f>G54</f>
        <v>12000</v>
      </c>
      <c r="I54" s="129"/>
    </row>
    <row r="55" spans="1:9" ht="21.75">
      <c r="A55" s="222"/>
      <c r="B55" s="273"/>
      <c r="C55" s="258"/>
      <c r="D55" s="223"/>
      <c r="E55" s="274" t="s">
        <v>799</v>
      </c>
      <c r="F55" s="222"/>
      <c r="G55" s="224"/>
      <c r="H55" s="263"/>
      <c r="I55" s="222"/>
    </row>
    <row r="56" spans="1:9" ht="21.75">
      <c r="A56" s="209"/>
      <c r="B56" s="209"/>
      <c r="C56" s="267">
        <v>23</v>
      </c>
      <c r="D56" s="16" t="s">
        <v>940</v>
      </c>
      <c r="E56" s="209" t="s">
        <v>981</v>
      </c>
      <c r="F56" s="31">
        <v>1</v>
      </c>
      <c r="G56" s="270">
        <v>10000</v>
      </c>
      <c r="H56" s="266">
        <f>G56</f>
        <v>10000</v>
      </c>
      <c r="I56" s="209"/>
    </row>
    <row r="57" spans="1:9" ht="21.75">
      <c r="A57" s="269"/>
      <c r="B57" s="269"/>
      <c r="C57" s="268">
        <v>24</v>
      </c>
      <c r="D57" s="130" t="s">
        <v>759</v>
      </c>
      <c r="E57" s="269" t="s">
        <v>800</v>
      </c>
      <c r="F57" s="129">
        <v>1</v>
      </c>
      <c r="G57" s="272">
        <v>5000</v>
      </c>
      <c r="H57" s="256">
        <f>G57*F57</f>
        <v>5000</v>
      </c>
      <c r="I57" s="269"/>
    </row>
    <row r="58" spans="1:9" ht="21.75">
      <c r="A58" s="276"/>
      <c r="B58" s="276"/>
      <c r="C58" s="264"/>
      <c r="D58" s="156"/>
      <c r="E58" s="264"/>
      <c r="F58" s="155"/>
      <c r="G58" s="277"/>
      <c r="H58" s="260"/>
      <c r="I58" s="276"/>
    </row>
    <row r="59" spans="1:9" ht="21.75">
      <c r="A59" s="276"/>
      <c r="B59" s="276"/>
      <c r="C59" s="264"/>
      <c r="D59" s="156"/>
      <c r="E59" s="264"/>
      <c r="F59" s="155"/>
      <c r="G59" s="277"/>
      <c r="H59" s="260"/>
      <c r="I59" s="276"/>
    </row>
    <row r="60" spans="1:9" ht="21.75">
      <c r="A60" s="274"/>
      <c r="B60" s="274"/>
      <c r="C60" s="261"/>
      <c r="D60" s="223"/>
      <c r="E60" s="261"/>
      <c r="F60" s="222"/>
      <c r="G60" s="224"/>
      <c r="H60" s="263"/>
      <c r="I60" s="274"/>
    </row>
    <row r="61" spans="1:9" ht="26.25">
      <c r="A61" s="323"/>
      <c r="B61" s="323"/>
      <c r="C61" s="323"/>
      <c r="D61" s="323"/>
      <c r="E61" s="323"/>
      <c r="F61" s="323"/>
      <c r="G61" s="323"/>
      <c r="H61" s="7"/>
      <c r="I61" s="7" t="s">
        <v>142</v>
      </c>
    </row>
    <row r="62" spans="1:18" s="253" customFormat="1" ht="65.25">
      <c r="A62" s="248" t="s">
        <v>721</v>
      </c>
      <c r="B62" s="248" t="s">
        <v>158</v>
      </c>
      <c r="C62" s="278"/>
      <c r="D62" s="279" t="s">
        <v>723</v>
      </c>
      <c r="E62" s="279" t="s">
        <v>730</v>
      </c>
      <c r="F62" s="248" t="s">
        <v>160</v>
      </c>
      <c r="G62" s="248" t="s">
        <v>159</v>
      </c>
      <c r="H62" s="248" t="s">
        <v>728</v>
      </c>
      <c r="I62" s="248" t="s">
        <v>722</v>
      </c>
      <c r="J62" s="251"/>
      <c r="K62" s="252"/>
      <c r="L62" s="252"/>
      <c r="M62" s="252"/>
      <c r="N62" s="252"/>
      <c r="O62" s="252"/>
      <c r="P62" s="252"/>
      <c r="Q62" s="252"/>
      <c r="R62" s="252"/>
    </row>
    <row r="63" spans="1:10" ht="21.75">
      <c r="A63" s="31">
        <v>18</v>
      </c>
      <c r="B63" s="31" t="s">
        <v>218</v>
      </c>
      <c r="D63" s="223" t="s">
        <v>769</v>
      </c>
      <c r="F63" s="31">
        <v>1</v>
      </c>
      <c r="G63" s="270">
        <v>526000</v>
      </c>
      <c r="H63" s="266">
        <f aca="true" t="shared" si="1" ref="H63:H68">G63</f>
        <v>526000</v>
      </c>
      <c r="I63" s="31" t="s">
        <v>733</v>
      </c>
      <c r="J63" s="202"/>
    </row>
    <row r="64" spans="1:10" ht="21.75">
      <c r="A64" s="31"/>
      <c r="B64" s="31"/>
      <c r="C64" s="267">
        <v>1</v>
      </c>
      <c r="D64" s="16" t="s">
        <v>654</v>
      </c>
      <c r="E64" s="16" t="s">
        <v>984</v>
      </c>
      <c r="F64" s="31">
        <v>1</v>
      </c>
      <c r="G64" s="270">
        <v>40000</v>
      </c>
      <c r="H64" s="266">
        <f t="shared" si="1"/>
        <v>40000</v>
      </c>
      <c r="I64" s="31"/>
      <c r="J64" s="202"/>
    </row>
    <row r="65" spans="1:10" ht="21.75">
      <c r="A65" s="31"/>
      <c r="B65" s="31"/>
      <c r="C65" s="267">
        <v>2</v>
      </c>
      <c r="D65" s="16" t="s">
        <v>655</v>
      </c>
      <c r="E65" s="16" t="s">
        <v>985</v>
      </c>
      <c r="F65" s="31">
        <v>1</v>
      </c>
      <c r="G65" s="270">
        <v>50000</v>
      </c>
      <c r="H65" s="266">
        <f t="shared" si="1"/>
        <v>50000</v>
      </c>
      <c r="I65" s="31"/>
      <c r="J65" s="202"/>
    </row>
    <row r="66" spans="1:10" ht="21.75">
      <c r="A66" s="31"/>
      <c r="B66" s="31"/>
      <c r="C66" s="267">
        <v>3</v>
      </c>
      <c r="D66" s="16" t="s">
        <v>656</v>
      </c>
      <c r="E66" s="16" t="s">
        <v>801</v>
      </c>
      <c r="F66" s="31">
        <v>1</v>
      </c>
      <c r="G66" s="270">
        <v>30000</v>
      </c>
      <c r="H66" s="266">
        <f t="shared" si="1"/>
        <v>30000</v>
      </c>
      <c r="I66" s="31"/>
      <c r="J66" s="202"/>
    </row>
    <row r="67" spans="1:10" ht="21.75">
      <c r="A67" s="31"/>
      <c r="B67" s="31"/>
      <c r="C67" s="267">
        <v>4</v>
      </c>
      <c r="D67" s="16" t="s">
        <v>657</v>
      </c>
      <c r="E67" s="16" t="s">
        <v>802</v>
      </c>
      <c r="F67" s="31">
        <v>1</v>
      </c>
      <c r="G67" s="270">
        <v>10000</v>
      </c>
      <c r="H67" s="266">
        <f t="shared" si="1"/>
        <v>10000</v>
      </c>
      <c r="I67" s="31"/>
      <c r="J67" s="202"/>
    </row>
    <row r="68" spans="1:10" ht="21.75">
      <c r="A68" s="31"/>
      <c r="B68" s="31"/>
      <c r="C68" s="267">
        <v>5</v>
      </c>
      <c r="D68" s="16" t="s">
        <v>658</v>
      </c>
      <c r="E68" s="16" t="s">
        <v>803</v>
      </c>
      <c r="F68" s="31">
        <v>1</v>
      </c>
      <c r="G68" s="270">
        <v>70000</v>
      </c>
      <c r="H68" s="266">
        <f t="shared" si="1"/>
        <v>70000</v>
      </c>
      <c r="I68" s="31"/>
      <c r="J68" s="202"/>
    </row>
    <row r="69" spans="1:10" ht="21.75">
      <c r="A69" s="31"/>
      <c r="B69" s="31"/>
      <c r="C69" s="267">
        <v>6</v>
      </c>
      <c r="D69" s="16" t="s">
        <v>706</v>
      </c>
      <c r="E69" s="16" t="s">
        <v>804</v>
      </c>
      <c r="F69" s="31">
        <v>2</v>
      </c>
      <c r="G69" s="270">
        <v>10000</v>
      </c>
      <c r="H69" s="266">
        <f>G69*F69</f>
        <v>20000</v>
      </c>
      <c r="I69" s="31"/>
      <c r="J69" s="202"/>
    </row>
    <row r="70" spans="1:10" ht="21.75">
      <c r="A70" s="31"/>
      <c r="B70" s="31"/>
      <c r="C70" s="267">
        <v>7</v>
      </c>
      <c r="D70" s="16" t="s">
        <v>708</v>
      </c>
      <c r="E70" s="16" t="s">
        <v>805</v>
      </c>
      <c r="F70" s="31">
        <v>2</v>
      </c>
      <c r="G70" s="270">
        <v>5000</v>
      </c>
      <c r="H70" s="266">
        <f>G70*2</f>
        <v>10000</v>
      </c>
      <c r="I70" s="31"/>
      <c r="J70" s="202"/>
    </row>
    <row r="71" spans="1:10" ht="21.75">
      <c r="A71" s="31"/>
      <c r="B71" s="31"/>
      <c r="C71" s="267">
        <v>8</v>
      </c>
      <c r="D71" s="16" t="s">
        <v>659</v>
      </c>
      <c r="E71" s="16" t="s">
        <v>806</v>
      </c>
      <c r="F71" s="31">
        <v>2</v>
      </c>
      <c r="G71" s="270">
        <v>6000</v>
      </c>
      <c r="H71" s="266">
        <f>G71*2</f>
        <v>12000</v>
      </c>
      <c r="I71" s="31"/>
      <c r="J71" s="202"/>
    </row>
    <row r="72" spans="1:10" ht="21.75">
      <c r="A72" s="129"/>
      <c r="B72" s="129"/>
      <c r="C72" s="268">
        <v>9</v>
      </c>
      <c r="D72" s="130" t="s">
        <v>982</v>
      </c>
      <c r="E72" s="130" t="s">
        <v>807</v>
      </c>
      <c r="F72" s="129">
        <v>4</v>
      </c>
      <c r="G72" s="272">
        <v>30000</v>
      </c>
      <c r="H72" s="256">
        <f>G72*4</f>
        <v>120000</v>
      </c>
      <c r="I72" s="129"/>
      <c r="J72" s="202"/>
    </row>
    <row r="73" spans="1:10" ht="21.75">
      <c r="A73" s="222"/>
      <c r="B73" s="222"/>
      <c r="C73" s="258"/>
      <c r="D73" s="223" t="s">
        <v>983</v>
      </c>
      <c r="E73" s="223"/>
      <c r="G73" s="274"/>
      <c r="I73" s="222"/>
      <c r="J73" s="202"/>
    </row>
    <row r="74" spans="1:10" ht="21.75">
      <c r="A74" s="31"/>
      <c r="B74" s="31"/>
      <c r="C74" s="267">
        <v>10</v>
      </c>
      <c r="D74" s="16" t="s">
        <v>660</v>
      </c>
      <c r="E74" s="16" t="s">
        <v>808</v>
      </c>
      <c r="F74" s="31">
        <v>1</v>
      </c>
      <c r="G74" s="270">
        <v>50000</v>
      </c>
      <c r="H74" s="266">
        <f>G74</f>
        <v>50000</v>
      </c>
      <c r="I74" s="31"/>
      <c r="J74" s="202"/>
    </row>
    <row r="75" spans="1:10" ht="21.75">
      <c r="A75" s="31"/>
      <c r="B75" s="31"/>
      <c r="C75" s="267">
        <v>11</v>
      </c>
      <c r="D75" s="16" t="s">
        <v>661</v>
      </c>
      <c r="E75" s="16" t="s">
        <v>809</v>
      </c>
      <c r="F75" s="31">
        <v>1</v>
      </c>
      <c r="G75" s="270">
        <v>50000</v>
      </c>
      <c r="H75" s="266">
        <f aca="true" t="shared" si="2" ref="H75:H83">G75</f>
        <v>50000</v>
      </c>
      <c r="I75" s="31"/>
      <c r="J75" s="202"/>
    </row>
    <row r="76" spans="1:10" ht="21.75">
      <c r="A76" s="31"/>
      <c r="B76" s="31"/>
      <c r="C76" s="267">
        <v>12</v>
      </c>
      <c r="D76" s="16" t="s">
        <v>946</v>
      </c>
      <c r="E76" s="16" t="s">
        <v>810</v>
      </c>
      <c r="F76" s="31">
        <v>2</v>
      </c>
      <c r="G76" s="270">
        <v>2000</v>
      </c>
      <c r="H76" s="266">
        <f>G76*2</f>
        <v>4000</v>
      </c>
      <c r="I76" s="31"/>
      <c r="J76" s="202"/>
    </row>
    <row r="77" spans="1:10" ht="21.75">
      <c r="A77" s="31"/>
      <c r="B77" s="31"/>
      <c r="C77" s="267">
        <v>13</v>
      </c>
      <c r="D77" s="16" t="s">
        <v>707</v>
      </c>
      <c r="E77" s="16" t="s">
        <v>811</v>
      </c>
      <c r="F77" s="31">
        <v>1</v>
      </c>
      <c r="G77" s="270">
        <v>3000</v>
      </c>
      <c r="H77" s="266">
        <f t="shared" si="2"/>
        <v>3000</v>
      </c>
      <c r="I77" s="31"/>
      <c r="J77" s="202"/>
    </row>
    <row r="78" spans="1:10" ht="21.75">
      <c r="A78" s="31"/>
      <c r="B78" s="31"/>
      <c r="C78" s="267">
        <v>14</v>
      </c>
      <c r="D78" s="16" t="s">
        <v>662</v>
      </c>
      <c r="E78" s="16" t="s">
        <v>812</v>
      </c>
      <c r="F78" s="31">
        <v>1</v>
      </c>
      <c r="G78" s="270">
        <v>30000</v>
      </c>
      <c r="H78" s="266">
        <f t="shared" si="2"/>
        <v>30000</v>
      </c>
      <c r="I78" s="31"/>
      <c r="J78" s="202"/>
    </row>
    <row r="79" spans="1:10" ht="21.75">
      <c r="A79" s="31"/>
      <c r="B79" s="31"/>
      <c r="C79" s="267">
        <v>15</v>
      </c>
      <c r="D79" s="16" t="s">
        <v>753</v>
      </c>
      <c r="E79" s="16" t="s">
        <v>979</v>
      </c>
      <c r="F79" s="31">
        <v>1</v>
      </c>
      <c r="G79" s="270">
        <v>12000</v>
      </c>
      <c r="H79" s="266">
        <f t="shared" si="2"/>
        <v>12000</v>
      </c>
      <c r="I79" s="31"/>
      <c r="J79" s="202"/>
    </row>
    <row r="80" spans="1:10" ht="21.75">
      <c r="A80" s="31"/>
      <c r="B80" s="31"/>
      <c r="C80" s="267">
        <v>16</v>
      </c>
      <c r="D80" s="16" t="s">
        <v>945</v>
      </c>
      <c r="E80" s="16" t="s">
        <v>795</v>
      </c>
      <c r="F80" s="31">
        <v>1</v>
      </c>
      <c r="G80" s="270">
        <v>10000</v>
      </c>
      <c r="H80" s="266">
        <f t="shared" si="2"/>
        <v>10000</v>
      </c>
      <c r="I80" s="31"/>
      <c r="J80" s="202"/>
    </row>
    <row r="81" spans="1:9" ht="26.25">
      <c r="A81" s="323"/>
      <c r="B81" s="323"/>
      <c r="C81" s="323"/>
      <c r="D81" s="323"/>
      <c r="E81" s="323"/>
      <c r="F81" s="323"/>
      <c r="G81" s="323"/>
      <c r="H81" s="7"/>
      <c r="I81" s="7" t="s">
        <v>144</v>
      </c>
    </row>
    <row r="82" spans="1:18" s="253" customFormat="1" ht="65.25">
      <c r="A82" s="248" t="s">
        <v>721</v>
      </c>
      <c r="B82" s="248" t="s">
        <v>158</v>
      </c>
      <c r="C82" s="278"/>
      <c r="D82" s="279" t="s">
        <v>723</v>
      </c>
      <c r="E82" s="279" t="s">
        <v>730</v>
      </c>
      <c r="F82" s="248" t="s">
        <v>160</v>
      </c>
      <c r="G82" s="248" t="s">
        <v>159</v>
      </c>
      <c r="H82" s="248" t="s">
        <v>728</v>
      </c>
      <c r="I82" s="248" t="s">
        <v>722</v>
      </c>
      <c r="J82" s="251"/>
      <c r="K82" s="252"/>
      <c r="L82" s="252"/>
      <c r="M82" s="252"/>
      <c r="N82" s="252"/>
      <c r="O82" s="252"/>
      <c r="P82" s="252"/>
      <c r="Q82" s="252"/>
      <c r="R82" s="252"/>
    </row>
    <row r="83" spans="1:10" ht="21.75">
      <c r="A83" s="129"/>
      <c r="B83" s="129"/>
      <c r="C83" s="268">
        <v>17</v>
      </c>
      <c r="D83" s="130" t="s">
        <v>759</v>
      </c>
      <c r="E83" s="130" t="s">
        <v>813</v>
      </c>
      <c r="F83" s="129">
        <v>1</v>
      </c>
      <c r="G83" s="272">
        <v>5000</v>
      </c>
      <c r="H83" s="256">
        <f t="shared" si="2"/>
        <v>5000</v>
      </c>
      <c r="I83" s="129"/>
      <c r="J83" s="202"/>
    </row>
    <row r="84" spans="1:10" ht="21.75">
      <c r="A84" s="222"/>
      <c r="B84" s="222"/>
      <c r="C84" s="258"/>
      <c r="D84" s="223"/>
      <c r="E84" s="274"/>
      <c r="F84" s="222"/>
      <c r="G84" s="224"/>
      <c r="H84" s="263"/>
      <c r="I84" s="222"/>
      <c r="J84" s="202"/>
    </row>
    <row r="85" spans="1:10" ht="21.75">
      <c r="A85" s="31">
        <v>19</v>
      </c>
      <c r="B85" s="31" t="s">
        <v>219</v>
      </c>
      <c r="D85" s="16" t="s">
        <v>770</v>
      </c>
      <c r="F85" s="31">
        <v>1</v>
      </c>
      <c r="G85" s="270">
        <v>568000</v>
      </c>
      <c r="H85" s="266">
        <f>G85</f>
        <v>568000</v>
      </c>
      <c r="I85" s="31" t="s">
        <v>733</v>
      </c>
      <c r="J85" s="202"/>
    </row>
    <row r="86" spans="1:10" ht="21.75">
      <c r="A86" s="31"/>
      <c r="B86" s="31"/>
      <c r="C86" s="267">
        <v>1</v>
      </c>
      <c r="D86" s="16" t="s">
        <v>709</v>
      </c>
      <c r="E86" s="16" t="s">
        <v>987</v>
      </c>
      <c r="F86" s="31">
        <v>1</v>
      </c>
      <c r="G86" s="270">
        <v>70000</v>
      </c>
      <c r="H86" s="266">
        <f>G86</f>
        <v>70000</v>
      </c>
      <c r="I86" s="31"/>
      <c r="J86" s="202"/>
    </row>
    <row r="87" spans="1:10" ht="21.75">
      <c r="A87" s="31"/>
      <c r="B87" s="31"/>
      <c r="C87" s="267">
        <v>2</v>
      </c>
      <c r="D87" s="16" t="s">
        <v>710</v>
      </c>
      <c r="E87" s="16" t="s">
        <v>814</v>
      </c>
      <c r="F87" s="31">
        <v>1</v>
      </c>
      <c r="G87" s="270">
        <v>30000</v>
      </c>
      <c r="H87" s="266">
        <f aca="true" t="shared" si="3" ref="H87:H92">G87</f>
        <v>30000</v>
      </c>
      <c r="I87" s="31"/>
      <c r="J87" s="202"/>
    </row>
    <row r="88" spans="1:10" ht="21.75">
      <c r="A88" s="31"/>
      <c r="B88" s="31"/>
      <c r="C88" s="267">
        <v>3</v>
      </c>
      <c r="D88" s="16" t="s">
        <v>711</v>
      </c>
      <c r="E88" s="16" t="s">
        <v>815</v>
      </c>
      <c r="F88" s="31">
        <v>1</v>
      </c>
      <c r="G88" s="270">
        <v>40000</v>
      </c>
      <c r="H88" s="266">
        <f t="shared" si="3"/>
        <v>40000</v>
      </c>
      <c r="I88" s="31"/>
      <c r="J88" s="202"/>
    </row>
    <row r="89" spans="1:10" ht="21.75">
      <c r="A89" s="31"/>
      <c r="B89" s="31"/>
      <c r="C89" s="267">
        <v>4</v>
      </c>
      <c r="D89" s="16" t="s">
        <v>712</v>
      </c>
      <c r="E89" s="16" t="s">
        <v>816</v>
      </c>
      <c r="F89" s="31">
        <v>1</v>
      </c>
      <c r="G89" s="270">
        <v>30000</v>
      </c>
      <c r="H89" s="266">
        <f t="shared" si="3"/>
        <v>30000</v>
      </c>
      <c r="I89" s="31"/>
      <c r="J89" s="202"/>
    </row>
    <row r="90" spans="1:10" ht="21.75">
      <c r="A90" s="31"/>
      <c r="B90" s="31"/>
      <c r="C90" s="267">
        <v>5</v>
      </c>
      <c r="D90" s="16" t="s">
        <v>713</v>
      </c>
      <c r="E90" s="16" t="s">
        <v>817</v>
      </c>
      <c r="F90" s="31">
        <v>1</v>
      </c>
      <c r="G90" s="270">
        <v>9000</v>
      </c>
      <c r="H90" s="266">
        <f t="shared" si="3"/>
        <v>9000</v>
      </c>
      <c r="I90" s="31"/>
      <c r="J90" s="202"/>
    </row>
    <row r="91" spans="1:10" ht="21.75">
      <c r="A91" s="31"/>
      <c r="B91" s="31"/>
      <c r="C91" s="267">
        <v>6</v>
      </c>
      <c r="D91" s="16" t="s">
        <v>717</v>
      </c>
      <c r="E91" s="16" t="s">
        <v>818</v>
      </c>
      <c r="F91" s="31">
        <v>1</v>
      </c>
      <c r="G91" s="270">
        <v>40000</v>
      </c>
      <c r="H91" s="266">
        <f t="shared" si="3"/>
        <v>40000</v>
      </c>
      <c r="I91" s="31"/>
      <c r="J91" s="202"/>
    </row>
    <row r="92" spans="1:10" ht="21.75">
      <c r="A92" s="31"/>
      <c r="B92" s="31"/>
      <c r="C92" s="267">
        <v>7</v>
      </c>
      <c r="D92" s="16" t="s">
        <v>714</v>
      </c>
      <c r="E92" s="16" t="s">
        <v>820</v>
      </c>
      <c r="F92" s="31">
        <v>1</v>
      </c>
      <c r="G92" s="270">
        <v>50000</v>
      </c>
      <c r="H92" s="266">
        <f t="shared" si="3"/>
        <v>50000</v>
      </c>
      <c r="I92" s="31"/>
      <c r="J92" s="202"/>
    </row>
    <row r="93" spans="1:10" ht="21.75">
      <c r="A93" s="31"/>
      <c r="B93" s="31"/>
      <c r="C93" s="267">
        <v>8</v>
      </c>
      <c r="D93" s="16" t="s">
        <v>715</v>
      </c>
      <c r="E93" s="16" t="s">
        <v>821</v>
      </c>
      <c r="F93" s="31">
        <v>2</v>
      </c>
      <c r="G93" s="270">
        <v>10000</v>
      </c>
      <c r="H93" s="266">
        <f>G93*2</f>
        <v>20000</v>
      </c>
      <c r="I93" s="31"/>
      <c r="J93" s="202"/>
    </row>
    <row r="94" spans="1:10" ht="21.75">
      <c r="A94" s="31"/>
      <c r="B94" s="31"/>
      <c r="C94" s="267">
        <v>9</v>
      </c>
      <c r="D94" s="16" t="s">
        <v>659</v>
      </c>
      <c r="E94" s="16" t="s">
        <v>822</v>
      </c>
      <c r="F94" s="31">
        <v>3</v>
      </c>
      <c r="G94" s="270">
        <v>10000</v>
      </c>
      <c r="H94" s="266">
        <f>G94*3</f>
        <v>30000</v>
      </c>
      <c r="I94" s="31"/>
      <c r="J94" s="202"/>
    </row>
    <row r="95" spans="1:10" ht="21.75">
      <c r="A95" s="129"/>
      <c r="B95" s="129"/>
      <c r="C95" s="268">
        <v>10</v>
      </c>
      <c r="D95" s="130" t="s">
        <v>982</v>
      </c>
      <c r="E95" s="130" t="s">
        <v>823</v>
      </c>
      <c r="F95" s="129">
        <v>4</v>
      </c>
      <c r="G95" s="272">
        <v>20000</v>
      </c>
      <c r="H95" s="256">
        <f>G95*4</f>
        <v>80000</v>
      </c>
      <c r="I95" s="129"/>
      <c r="J95" s="202"/>
    </row>
    <row r="96" spans="1:10" ht="21.75">
      <c r="A96" s="222"/>
      <c r="B96" s="222"/>
      <c r="C96" s="258"/>
      <c r="D96" s="223" t="s">
        <v>986</v>
      </c>
      <c r="E96" s="223"/>
      <c r="F96" s="261"/>
      <c r="G96" s="274"/>
      <c r="H96" s="261"/>
      <c r="I96" s="222"/>
      <c r="J96" s="202"/>
    </row>
    <row r="97" spans="1:10" ht="21.75">
      <c r="A97" s="31"/>
      <c r="B97" s="31"/>
      <c r="C97" s="267">
        <v>11</v>
      </c>
      <c r="D97" s="16" t="s">
        <v>707</v>
      </c>
      <c r="E97" s="16" t="s">
        <v>824</v>
      </c>
      <c r="F97" s="31">
        <v>3</v>
      </c>
      <c r="G97" s="270">
        <v>3000</v>
      </c>
      <c r="H97" s="266">
        <f>G97*3</f>
        <v>9000</v>
      </c>
      <c r="I97" s="31"/>
      <c r="J97" s="202"/>
    </row>
    <row r="98" spans="1:10" ht="21.75">
      <c r="A98" s="31"/>
      <c r="B98" s="31"/>
      <c r="C98" s="267">
        <v>12</v>
      </c>
      <c r="D98" s="16" t="s">
        <v>716</v>
      </c>
      <c r="E98" s="16" t="s">
        <v>825</v>
      </c>
      <c r="F98" s="31">
        <v>1</v>
      </c>
      <c r="G98" s="270">
        <v>30000</v>
      </c>
      <c r="H98" s="266">
        <f>G98</f>
        <v>30000</v>
      </c>
      <c r="I98" s="31"/>
      <c r="J98" s="202"/>
    </row>
    <row r="99" spans="1:10" ht="21.75">
      <c r="A99" s="31"/>
      <c r="B99" s="31"/>
      <c r="C99" s="267">
        <v>13</v>
      </c>
      <c r="D99" s="16" t="s">
        <v>718</v>
      </c>
      <c r="E99" s="16" t="s">
        <v>619</v>
      </c>
      <c r="F99" s="31">
        <v>1</v>
      </c>
      <c r="G99" s="270">
        <v>10000</v>
      </c>
      <c r="H99" s="266">
        <f>G99</f>
        <v>10000</v>
      </c>
      <c r="I99" s="31"/>
      <c r="J99" s="202"/>
    </row>
    <row r="100" spans="1:10" ht="21.75">
      <c r="A100" s="31"/>
      <c r="B100" s="31"/>
      <c r="C100" s="267">
        <v>14</v>
      </c>
      <c r="D100" s="16" t="s">
        <v>719</v>
      </c>
      <c r="E100" s="16" t="s">
        <v>794</v>
      </c>
      <c r="F100" s="31">
        <v>1</v>
      </c>
      <c r="G100" s="270">
        <v>10000</v>
      </c>
      <c r="H100" s="266">
        <f>G100</f>
        <v>10000</v>
      </c>
      <c r="I100" s="31"/>
      <c r="J100" s="202"/>
    </row>
    <row r="101" spans="1:9" ht="26.25">
      <c r="A101" s="323"/>
      <c r="B101" s="323"/>
      <c r="C101" s="323"/>
      <c r="D101" s="323"/>
      <c r="E101" s="323"/>
      <c r="F101" s="323"/>
      <c r="G101" s="323"/>
      <c r="H101" s="7"/>
      <c r="I101" s="7" t="s">
        <v>146</v>
      </c>
    </row>
    <row r="102" spans="1:18" s="253" customFormat="1" ht="65.25">
      <c r="A102" s="248" t="s">
        <v>721</v>
      </c>
      <c r="B102" s="248" t="s">
        <v>158</v>
      </c>
      <c r="C102" s="278"/>
      <c r="D102" s="279" t="s">
        <v>723</v>
      </c>
      <c r="E102" s="279" t="s">
        <v>730</v>
      </c>
      <c r="F102" s="248" t="s">
        <v>160</v>
      </c>
      <c r="G102" s="248" t="s">
        <v>159</v>
      </c>
      <c r="H102" s="248" t="s">
        <v>728</v>
      </c>
      <c r="I102" s="248" t="s">
        <v>722</v>
      </c>
      <c r="J102" s="251"/>
      <c r="K102" s="252"/>
      <c r="L102" s="252"/>
      <c r="M102" s="252"/>
      <c r="N102" s="252"/>
      <c r="O102" s="252"/>
      <c r="P102" s="252"/>
      <c r="Q102" s="252"/>
      <c r="R102" s="252"/>
    </row>
    <row r="103" spans="1:10" ht="21.75">
      <c r="A103" s="31"/>
      <c r="B103" s="31"/>
      <c r="C103" s="267">
        <v>15</v>
      </c>
      <c r="D103" s="16" t="s">
        <v>681</v>
      </c>
      <c r="E103" s="16" t="s">
        <v>810</v>
      </c>
      <c r="F103" s="31">
        <v>1</v>
      </c>
      <c r="G103" s="270">
        <v>2000</v>
      </c>
      <c r="H103" s="266">
        <f>G103</f>
        <v>2000</v>
      </c>
      <c r="I103" s="31"/>
      <c r="J103" s="202"/>
    </row>
    <row r="104" spans="1:10" ht="21.75">
      <c r="A104" s="31"/>
      <c r="B104" s="31"/>
      <c r="C104" s="267">
        <v>16</v>
      </c>
      <c r="D104" s="16" t="s">
        <v>682</v>
      </c>
      <c r="E104" s="16" t="s">
        <v>826</v>
      </c>
      <c r="F104" s="31">
        <v>1</v>
      </c>
      <c r="G104" s="270">
        <v>60000</v>
      </c>
      <c r="H104" s="266">
        <f>G104</f>
        <v>60000</v>
      </c>
      <c r="I104" s="31"/>
      <c r="J104" s="202"/>
    </row>
    <row r="105" spans="1:10" ht="21.75">
      <c r="A105" s="31"/>
      <c r="B105" s="31"/>
      <c r="C105" s="267">
        <v>17</v>
      </c>
      <c r="D105" s="16" t="s">
        <v>931</v>
      </c>
      <c r="E105" s="16" t="s">
        <v>827</v>
      </c>
      <c r="F105" s="31">
        <v>2</v>
      </c>
      <c r="G105" s="270">
        <v>5000</v>
      </c>
      <c r="H105" s="266">
        <f>G105*2</f>
        <v>10000</v>
      </c>
      <c r="I105" s="31"/>
      <c r="J105" s="202"/>
    </row>
    <row r="106" spans="1:10" ht="21.75">
      <c r="A106" s="31"/>
      <c r="B106" s="31"/>
      <c r="C106" s="267">
        <v>18</v>
      </c>
      <c r="D106" s="16" t="s">
        <v>684</v>
      </c>
      <c r="E106" s="16" t="s">
        <v>828</v>
      </c>
      <c r="F106" s="31">
        <v>2</v>
      </c>
      <c r="G106" s="270">
        <v>2000</v>
      </c>
      <c r="H106" s="266">
        <f>G106*2</f>
        <v>4000</v>
      </c>
      <c r="I106" s="31"/>
      <c r="J106" s="202"/>
    </row>
    <row r="107" spans="1:10" ht="21.75">
      <c r="A107" s="31"/>
      <c r="B107" s="31"/>
      <c r="C107" s="267">
        <v>19</v>
      </c>
      <c r="D107" s="16" t="s">
        <v>685</v>
      </c>
      <c r="E107" s="16" t="s">
        <v>829</v>
      </c>
      <c r="F107" s="31">
        <v>1</v>
      </c>
      <c r="G107" s="270">
        <v>7000</v>
      </c>
      <c r="H107" s="266">
        <f aca="true" t="shared" si="4" ref="H107:H114">G107</f>
        <v>7000</v>
      </c>
      <c r="I107" s="31"/>
      <c r="J107" s="202"/>
    </row>
    <row r="108" spans="1:10" ht="21.75">
      <c r="A108" s="31"/>
      <c r="B108" s="31"/>
      <c r="C108" s="267">
        <v>20</v>
      </c>
      <c r="D108" s="16" t="s">
        <v>753</v>
      </c>
      <c r="E108" s="16" t="s">
        <v>979</v>
      </c>
      <c r="F108" s="31">
        <v>1</v>
      </c>
      <c r="G108" s="270">
        <v>12000</v>
      </c>
      <c r="H108" s="266">
        <f t="shared" si="4"/>
        <v>12000</v>
      </c>
      <c r="I108" s="31"/>
      <c r="J108" s="202"/>
    </row>
    <row r="109" spans="1:10" ht="21.75">
      <c r="A109" s="31"/>
      <c r="B109" s="31"/>
      <c r="C109" s="267">
        <v>21</v>
      </c>
      <c r="D109" s="16" t="s">
        <v>940</v>
      </c>
      <c r="E109" s="16" t="s">
        <v>795</v>
      </c>
      <c r="F109" s="31">
        <v>1</v>
      </c>
      <c r="G109" s="270">
        <v>10000</v>
      </c>
      <c r="H109" s="266">
        <f t="shared" si="4"/>
        <v>10000</v>
      </c>
      <c r="I109" s="31"/>
      <c r="J109" s="202"/>
    </row>
    <row r="110" spans="1:10" ht="21.75">
      <c r="A110" s="31"/>
      <c r="B110" s="31"/>
      <c r="C110" s="267">
        <v>22</v>
      </c>
      <c r="D110" s="16" t="s">
        <v>759</v>
      </c>
      <c r="E110" s="16" t="s">
        <v>988</v>
      </c>
      <c r="F110" s="31">
        <v>1</v>
      </c>
      <c r="G110" s="270">
        <v>5000</v>
      </c>
      <c r="H110" s="266">
        <f t="shared" si="4"/>
        <v>5000</v>
      </c>
      <c r="I110" s="31"/>
      <c r="J110" s="202"/>
    </row>
    <row r="111" spans="1:10" ht="21.75">
      <c r="A111" s="31">
        <v>20</v>
      </c>
      <c r="B111" s="31" t="s">
        <v>220</v>
      </c>
      <c r="D111" s="16" t="s">
        <v>771</v>
      </c>
      <c r="F111" s="31">
        <v>1</v>
      </c>
      <c r="G111" s="270">
        <v>445000</v>
      </c>
      <c r="H111" s="266">
        <f t="shared" si="4"/>
        <v>445000</v>
      </c>
      <c r="I111" s="31" t="s">
        <v>733</v>
      </c>
      <c r="J111" s="202"/>
    </row>
    <row r="112" spans="1:10" ht="21.75">
      <c r="A112" s="31"/>
      <c r="B112" s="31"/>
      <c r="C112" s="267">
        <v>1</v>
      </c>
      <c r="D112" s="16" t="s">
        <v>687</v>
      </c>
      <c r="E112" s="16" t="s">
        <v>830</v>
      </c>
      <c r="F112" s="31">
        <v>1</v>
      </c>
      <c r="G112" s="270">
        <v>20000</v>
      </c>
      <c r="H112" s="270">
        <f t="shared" si="4"/>
        <v>20000</v>
      </c>
      <c r="I112" s="31"/>
      <c r="J112" s="202"/>
    </row>
    <row r="113" spans="1:10" ht="21.75">
      <c r="A113" s="31"/>
      <c r="B113" s="31"/>
      <c r="C113" s="267">
        <v>2</v>
      </c>
      <c r="D113" s="16" t="s">
        <v>690</v>
      </c>
      <c r="E113" s="16" t="s">
        <v>831</v>
      </c>
      <c r="F113" s="31">
        <v>1</v>
      </c>
      <c r="G113" s="270">
        <v>20000</v>
      </c>
      <c r="H113" s="270">
        <f t="shared" si="4"/>
        <v>20000</v>
      </c>
      <c r="I113" s="31"/>
      <c r="J113" s="202"/>
    </row>
    <row r="114" spans="1:10" ht="21.75">
      <c r="A114" s="31"/>
      <c r="B114" s="31"/>
      <c r="C114" s="267">
        <v>3</v>
      </c>
      <c r="D114" s="16" t="s">
        <v>688</v>
      </c>
      <c r="E114" s="16" t="s">
        <v>832</v>
      </c>
      <c r="F114" s="31">
        <v>1</v>
      </c>
      <c r="G114" s="270">
        <v>50000</v>
      </c>
      <c r="H114" s="270">
        <f t="shared" si="4"/>
        <v>50000</v>
      </c>
      <c r="I114" s="31"/>
      <c r="J114" s="202"/>
    </row>
    <row r="115" spans="1:10" ht="21.75">
      <c r="A115" s="31"/>
      <c r="B115" s="31"/>
      <c r="C115" s="267">
        <v>4</v>
      </c>
      <c r="D115" s="16" t="s">
        <v>715</v>
      </c>
      <c r="E115" s="16" t="s">
        <v>833</v>
      </c>
      <c r="F115" s="31">
        <v>2</v>
      </c>
      <c r="G115" s="270">
        <v>10000</v>
      </c>
      <c r="H115" s="270">
        <f>G115*2</f>
        <v>20000</v>
      </c>
      <c r="I115" s="31"/>
      <c r="J115" s="202"/>
    </row>
    <row r="116" spans="1:10" ht="21.75">
      <c r="A116" s="31"/>
      <c r="B116" s="31"/>
      <c r="C116" s="267">
        <v>5</v>
      </c>
      <c r="D116" s="16" t="s">
        <v>947</v>
      </c>
      <c r="E116" s="16" t="s">
        <v>794</v>
      </c>
      <c r="F116" s="31">
        <v>3</v>
      </c>
      <c r="G116" s="270">
        <v>1000</v>
      </c>
      <c r="H116" s="270">
        <f>G116*3</f>
        <v>3000</v>
      </c>
      <c r="I116" s="31"/>
      <c r="J116" s="202"/>
    </row>
    <row r="117" spans="1:10" ht="21.75">
      <c r="A117" s="31"/>
      <c r="B117" s="31"/>
      <c r="C117" s="267">
        <v>6</v>
      </c>
      <c r="D117" s="16" t="s">
        <v>716</v>
      </c>
      <c r="E117" s="16" t="s">
        <v>825</v>
      </c>
      <c r="F117" s="31">
        <v>1</v>
      </c>
      <c r="G117" s="270">
        <v>30000</v>
      </c>
      <c r="H117" s="270">
        <f>G117</f>
        <v>30000</v>
      </c>
      <c r="I117" s="31"/>
      <c r="J117" s="202"/>
    </row>
    <row r="118" spans="1:10" ht="21.75">
      <c r="A118" s="31"/>
      <c r="B118" s="31"/>
      <c r="C118" s="267">
        <v>7</v>
      </c>
      <c r="D118" s="16" t="s">
        <v>659</v>
      </c>
      <c r="E118" s="16" t="s">
        <v>834</v>
      </c>
      <c r="F118" s="31">
        <v>2</v>
      </c>
      <c r="G118" s="270">
        <v>3000</v>
      </c>
      <c r="H118" s="270">
        <f>G118*2</f>
        <v>6000</v>
      </c>
      <c r="I118" s="31"/>
      <c r="J118" s="202"/>
    </row>
    <row r="119" spans="1:10" ht="21.75">
      <c r="A119" s="129"/>
      <c r="B119" s="129"/>
      <c r="C119" s="268">
        <v>8</v>
      </c>
      <c r="D119" s="130" t="s">
        <v>982</v>
      </c>
      <c r="E119" s="130" t="s">
        <v>835</v>
      </c>
      <c r="F119" s="129">
        <v>4</v>
      </c>
      <c r="G119" s="272">
        <v>30000</v>
      </c>
      <c r="H119" s="272">
        <f>G119*4</f>
        <v>120000</v>
      </c>
      <c r="I119" s="129"/>
      <c r="J119" s="202"/>
    </row>
    <row r="120" spans="1:10" ht="21.75">
      <c r="A120" s="222"/>
      <c r="B120" s="222"/>
      <c r="C120" s="258"/>
      <c r="D120" s="223" t="s">
        <v>989</v>
      </c>
      <c r="E120" s="223"/>
      <c r="F120" s="261"/>
      <c r="G120" s="274"/>
      <c r="H120" s="261"/>
      <c r="I120" s="222"/>
      <c r="J120" s="202"/>
    </row>
    <row r="121" spans="1:9" ht="26.25">
      <c r="A121" s="323"/>
      <c r="B121" s="323"/>
      <c r="C121" s="323"/>
      <c r="D121" s="323"/>
      <c r="E121" s="323"/>
      <c r="F121" s="323"/>
      <c r="G121" s="323"/>
      <c r="H121" s="7"/>
      <c r="I121" s="7" t="s">
        <v>147</v>
      </c>
    </row>
    <row r="122" spans="1:18" s="253" customFormat="1" ht="65.25">
      <c r="A122" s="248" t="s">
        <v>721</v>
      </c>
      <c r="B122" s="248" t="s">
        <v>158</v>
      </c>
      <c r="C122" s="278"/>
      <c r="D122" s="279" t="s">
        <v>723</v>
      </c>
      <c r="E122" s="279" t="s">
        <v>730</v>
      </c>
      <c r="F122" s="248" t="s">
        <v>160</v>
      </c>
      <c r="G122" s="248" t="s">
        <v>159</v>
      </c>
      <c r="H122" s="248" t="s">
        <v>728</v>
      </c>
      <c r="I122" s="248" t="s">
        <v>722</v>
      </c>
      <c r="J122" s="251"/>
      <c r="K122" s="252"/>
      <c r="L122" s="252"/>
      <c r="M122" s="252"/>
      <c r="N122" s="252"/>
      <c r="O122" s="252"/>
      <c r="P122" s="252"/>
      <c r="Q122" s="252"/>
      <c r="R122" s="252"/>
    </row>
    <row r="123" spans="1:10" ht="21.75">
      <c r="A123" s="31"/>
      <c r="B123" s="31"/>
      <c r="C123" s="267">
        <v>9</v>
      </c>
      <c r="D123" s="16" t="s">
        <v>713</v>
      </c>
      <c r="E123" s="16" t="s">
        <v>836</v>
      </c>
      <c r="F123" s="31">
        <v>1</v>
      </c>
      <c r="G123" s="270">
        <v>9000</v>
      </c>
      <c r="H123" s="270">
        <f>G123</f>
        <v>9000</v>
      </c>
      <c r="I123" s="31"/>
      <c r="J123" s="202"/>
    </row>
    <row r="124" spans="1:10" ht="21.75">
      <c r="A124" s="31"/>
      <c r="B124" s="31"/>
      <c r="C124" s="267">
        <v>10</v>
      </c>
      <c r="D124" s="16" t="s">
        <v>948</v>
      </c>
      <c r="E124" s="16" t="s">
        <v>837</v>
      </c>
      <c r="F124" s="31">
        <v>1</v>
      </c>
      <c r="G124" s="270">
        <v>30000</v>
      </c>
      <c r="H124" s="270">
        <f aca="true" t="shared" si="5" ref="H124:H132">G124</f>
        <v>30000</v>
      </c>
      <c r="I124" s="31"/>
      <c r="J124" s="202"/>
    </row>
    <row r="125" spans="1:10" ht="21.75">
      <c r="A125" s="31"/>
      <c r="B125" s="31"/>
      <c r="C125" s="267">
        <v>11</v>
      </c>
      <c r="D125" s="16" t="s">
        <v>691</v>
      </c>
      <c r="E125" s="16" t="s">
        <v>838</v>
      </c>
      <c r="F125" s="31">
        <v>2</v>
      </c>
      <c r="G125" s="270">
        <v>5000</v>
      </c>
      <c r="H125" s="270">
        <f>G125*2</f>
        <v>10000</v>
      </c>
      <c r="I125" s="31"/>
      <c r="J125" s="202"/>
    </row>
    <row r="126" spans="1:10" ht="21.75">
      <c r="A126" s="31"/>
      <c r="B126" s="31"/>
      <c r="C126" s="267">
        <v>12</v>
      </c>
      <c r="D126" s="16" t="s">
        <v>705</v>
      </c>
      <c r="E126" s="16" t="s">
        <v>839</v>
      </c>
      <c r="F126" s="31">
        <v>2</v>
      </c>
      <c r="G126" s="270">
        <v>2500</v>
      </c>
      <c r="H126" s="270">
        <f>G126*2</f>
        <v>5000</v>
      </c>
      <c r="I126" s="31"/>
      <c r="J126" s="202"/>
    </row>
    <row r="127" spans="1:10" ht="21.75">
      <c r="A127" s="31"/>
      <c r="B127" s="31"/>
      <c r="C127" s="267">
        <v>13</v>
      </c>
      <c r="D127" s="16" t="s">
        <v>689</v>
      </c>
      <c r="E127" s="16" t="s">
        <v>840</v>
      </c>
      <c r="F127" s="31">
        <v>1</v>
      </c>
      <c r="G127" s="270">
        <v>35000</v>
      </c>
      <c r="H127" s="270">
        <f t="shared" si="5"/>
        <v>35000</v>
      </c>
      <c r="I127" s="31"/>
      <c r="J127" s="202"/>
    </row>
    <row r="128" spans="1:10" ht="21.75">
      <c r="A128" s="31"/>
      <c r="B128" s="31"/>
      <c r="C128" s="267">
        <v>14</v>
      </c>
      <c r="D128" s="16" t="s">
        <v>161</v>
      </c>
      <c r="E128" s="16" t="s">
        <v>841</v>
      </c>
      <c r="F128" s="31">
        <v>1</v>
      </c>
      <c r="G128" s="270">
        <v>30000</v>
      </c>
      <c r="H128" s="270">
        <f t="shared" si="5"/>
        <v>30000</v>
      </c>
      <c r="I128" s="31"/>
      <c r="J128" s="202"/>
    </row>
    <row r="129" spans="1:10" ht="21.75">
      <c r="A129" s="31"/>
      <c r="B129" s="31"/>
      <c r="C129" s="267">
        <v>15</v>
      </c>
      <c r="D129" s="16" t="s">
        <v>692</v>
      </c>
      <c r="E129" s="16" t="s">
        <v>990</v>
      </c>
      <c r="F129" s="31">
        <v>1</v>
      </c>
      <c r="G129" s="270">
        <v>30000</v>
      </c>
      <c r="H129" s="270">
        <f t="shared" si="5"/>
        <v>30000</v>
      </c>
      <c r="I129" s="31"/>
      <c r="J129" s="202"/>
    </row>
    <row r="130" spans="1:10" ht="21.75">
      <c r="A130" s="31"/>
      <c r="B130" s="31"/>
      <c r="C130" s="267">
        <v>16</v>
      </c>
      <c r="D130" s="16" t="s">
        <v>753</v>
      </c>
      <c r="E130" s="16" t="s">
        <v>979</v>
      </c>
      <c r="F130" s="31">
        <v>1</v>
      </c>
      <c r="G130" s="270">
        <v>12000</v>
      </c>
      <c r="H130" s="270">
        <f t="shared" si="5"/>
        <v>12000</v>
      </c>
      <c r="I130" s="31"/>
      <c r="J130" s="202"/>
    </row>
    <row r="131" spans="1:10" ht="21.75">
      <c r="A131" s="31"/>
      <c r="B131" s="31"/>
      <c r="C131" s="267">
        <v>17</v>
      </c>
      <c r="D131" s="16" t="s">
        <v>940</v>
      </c>
      <c r="E131" s="16" t="s">
        <v>795</v>
      </c>
      <c r="F131" s="31">
        <v>1</v>
      </c>
      <c r="G131" s="270">
        <v>10000</v>
      </c>
      <c r="H131" s="270">
        <f t="shared" si="5"/>
        <v>10000</v>
      </c>
      <c r="I131" s="31"/>
      <c r="J131" s="202"/>
    </row>
    <row r="132" spans="1:10" ht="21.75">
      <c r="A132" s="31"/>
      <c r="B132" s="31"/>
      <c r="C132" s="267">
        <v>18</v>
      </c>
      <c r="D132" s="16" t="s">
        <v>759</v>
      </c>
      <c r="E132" s="16" t="s">
        <v>813</v>
      </c>
      <c r="F132" s="31">
        <v>1</v>
      </c>
      <c r="G132" s="270">
        <v>5000</v>
      </c>
      <c r="H132" s="270">
        <f t="shared" si="5"/>
        <v>5000</v>
      </c>
      <c r="I132" s="31"/>
      <c r="J132" s="202"/>
    </row>
    <row r="133" spans="1:9" ht="21.75">
      <c r="A133" s="31"/>
      <c r="B133" s="31"/>
      <c r="C133" s="267">
        <v>13</v>
      </c>
      <c r="D133" s="16" t="s">
        <v>759</v>
      </c>
      <c r="E133" s="16" t="s">
        <v>813</v>
      </c>
      <c r="F133" s="31">
        <v>1</v>
      </c>
      <c r="G133" s="270">
        <v>5000</v>
      </c>
      <c r="H133" s="270">
        <f>G133</f>
        <v>5000</v>
      </c>
      <c r="I133" s="31"/>
    </row>
    <row r="134" spans="1:9" ht="21.75">
      <c r="A134" s="31">
        <v>21</v>
      </c>
      <c r="B134" s="31" t="s">
        <v>1126</v>
      </c>
      <c r="D134" s="16" t="s">
        <v>772</v>
      </c>
      <c r="F134" s="31">
        <v>1</v>
      </c>
      <c r="G134" s="270">
        <v>767000</v>
      </c>
      <c r="H134" s="270">
        <f>G134</f>
        <v>767000</v>
      </c>
      <c r="I134" s="31" t="s">
        <v>733</v>
      </c>
    </row>
    <row r="135" spans="1:9" ht="21.75">
      <c r="A135" s="31"/>
      <c r="B135" s="31"/>
      <c r="C135" s="267">
        <v>1</v>
      </c>
      <c r="D135" s="16" t="s">
        <v>693</v>
      </c>
      <c r="E135" s="16" t="s">
        <v>844</v>
      </c>
      <c r="F135" s="31">
        <v>1</v>
      </c>
      <c r="G135" s="270">
        <v>60000</v>
      </c>
      <c r="H135" s="270">
        <f>G135</f>
        <v>60000</v>
      </c>
      <c r="I135" s="31"/>
    </row>
    <row r="136" spans="1:9" ht="21.75">
      <c r="A136" s="31"/>
      <c r="B136" s="31"/>
      <c r="C136" s="267">
        <v>2</v>
      </c>
      <c r="D136" s="16" t="s">
        <v>683</v>
      </c>
      <c r="E136" s="16" t="s">
        <v>845</v>
      </c>
      <c r="F136" s="31">
        <v>1</v>
      </c>
      <c r="G136" s="270">
        <v>50000</v>
      </c>
      <c r="H136" s="270">
        <f>G136*F136</f>
        <v>50000</v>
      </c>
      <c r="I136" s="31"/>
    </row>
    <row r="137" spans="1:9" ht="21.75">
      <c r="A137" s="31"/>
      <c r="B137" s="31"/>
      <c r="C137" s="267">
        <v>3</v>
      </c>
      <c r="D137" s="16" t="s">
        <v>694</v>
      </c>
      <c r="E137" s="16" t="s">
        <v>846</v>
      </c>
      <c r="F137" s="31">
        <v>1</v>
      </c>
      <c r="G137" s="270">
        <v>50000</v>
      </c>
      <c r="H137" s="270">
        <f>G137</f>
        <v>50000</v>
      </c>
      <c r="I137" s="31"/>
    </row>
    <row r="138" spans="1:9" ht="21.75">
      <c r="A138" s="31"/>
      <c r="B138" s="31"/>
      <c r="C138" s="267">
        <v>4</v>
      </c>
      <c r="D138" s="16" t="s">
        <v>695</v>
      </c>
      <c r="E138" s="16" t="s">
        <v>847</v>
      </c>
      <c r="F138" s="31">
        <v>2</v>
      </c>
      <c r="G138" s="270">
        <v>50000</v>
      </c>
      <c r="H138" s="270">
        <f>G138*F138</f>
        <v>100000</v>
      </c>
      <c r="I138" s="31"/>
    </row>
    <row r="139" spans="1:9" ht="21.75">
      <c r="A139" s="31"/>
      <c r="B139" s="31"/>
      <c r="C139" s="267">
        <v>5</v>
      </c>
      <c r="D139" s="16" t="s">
        <v>697</v>
      </c>
      <c r="E139" s="16" t="s">
        <v>848</v>
      </c>
      <c r="F139" s="31">
        <v>1</v>
      </c>
      <c r="G139" s="270">
        <v>80000</v>
      </c>
      <c r="H139" s="270">
        <f>G139</f>
        <v>80000</v>
      </c>
      <c r="I139" s="31"/>
    </row>
    <row r="140" spans="1:9" ht="21.75">
      <c r="A140" s="31"/>
      <c r="B140" s="31"/>
      <c r="C140" s="267">
        <v>6</v>
      </c>
      <c r="D140" s="16" t="s">
        <v>696</v>
      </c>
      <c r="E140" s="16" t="s">
        <v>849</v>
      </c>
      <c r="F140" s="31">
        <v>1</v>
      </c>
      <c r="G140" s="270">
        <v>100000</v>
      </c>
      <c r="H140" s="270">
        <f>G140</f>
        <v>100000</v>
      </c>
      <c r="I140" s="31"/>
    </row>
    <row r="141" spans="1:9" ht="26.25">
      <c r="A141" s="323"/>
      <c r="B141" s="323"/>
      <c r="C141" s="323"/>
      <c r="D141" s="323"/>
      <c r="E141" s="323"/>
      <c r="F141" s="323"/>
      <c r="G141" s="323"/>
      <c r="H141" s="7"/>
      <c r="I141" s="7" t="s">
        <v>148</v>
      </c>
    </row>
    <row r="142" spans="1:18" s="253" customFormat="1" ht="65.25">
      <c r="A142" s="248" t="s">
        <v>721</v>
      </c>
      <c r="B142" s="248" t="s">
        <v>158</v>
      </c>
      <c r="C142" s="278"/>
      <c r="D142" s="279" t="s">
        <v>723</v>
      </c>
      <c r="E142" s="279" t="s">
        <v>730</v>
      </c>
      <c r="F142" s="248" t="s">
        <v>160</v>
      </c>
      <c r="G142" s="248" t="s">
        <v>159</v>
      </c>
      <c r="H142" s="248" t="s">
        <v>728</v>
      </c>
      <c r="I142" s="248" t="s">
        <v>722</v>
      </c>
      <c r="J142" s="251"/>
      <c r="K142" s="252"/>
      <c r="L142" s="252"/>
      <c r="M142" s="252"/>
      <c r="N142" s="252"/>
      <c r="O142" s="252"/>
      <c r="P142" s="252"/>
      <c r="Q142" s="252"/>
      <c r="R142" s="252"/>
    </row>
    <row r="143" spans="1:9" ht="21.75">
      <c r="A143" s="129"/>
      <c r="B143" s="129"/>
      <c r="C143" s="268">
        <v>7</v>
      </c>
      <c r="D143" s="130" t="s">
        <v>991</v>
      </c>
      <c r="E143" s="130" t="s">
        <v>850</v>
      </c>
      <c r="F143" s="129">
        <v>4</v>
      </c>
      <c r="G143" s="272">
        <v>30000</v>
      </c>
      <c r="H143" s="272">
        <f>G143*F143</f>
        <v>120000</v>
      </c>
      <c r="I143" s="129"/>
    </row>
    <row r="144" spans="1:9" ht="21.75">
      <c r="A144" s="222"/>
      <c r="B144" s="222"/>
      <c r="C144" s="258"/>
      <c r="D144" s="223" t="s">
        <v>992</v>
      </c>
      <c r="E144" s="223"/>
      <c r="F144" s="261"/>
      <c r="G144" s="274"/>
      <c r="H144" s="261"/>
      <c r="I144" s="222"/>
    </row>
    <row r="145" spans="1:9" ht="21.75">
      <c r="A145" s="31"/>
      <c r="B145" s="31"/>
      <c r="C145" s="267">
        <v>8</v>
      </c>
      <c r="D145" s="16" t="s">
        <v>705</v>
      </c>
      <c r="E145" s="16" t="s">
        <v>851</v>
      </c>
      <c r="F145" s="31">
        <v>2</v>
      </c>
      <c r="G145" s="270">
        <v>2500</v>
      </c>
      <c r="H145" s="270">
        <f>G145*F145</f>
        <v>5000</v>
      </c>
      <c r="I145" s="31"/>
    </row>
    <row r="146" spans="1:9" ht="21.75">
      <c r="A146" s="31"/>
      <c r="B146" s="31"/>
      <c r="C146" s="267">
        <v>9</v>
      </c>
      <c r="D146" s="16" t="s">
        <v>698</v>
      </c>
      <c r="E146" s="16" t="s">
        <v>698</v>
      </c>
      <c r="F146" s="31">
        <v>1</v>
      </c>
      <c r="G146" s="270">
        <v>150000</v>
      </c>
      <c r="H146" s="270">
        <f aca="true" t="shared" si="6" ref="H146:H151">G146</f>
        <v>150000</v>
      </c>
      <c r="I146" s="31"/>
    </row>
    <row r="147" spans="1:9" ht="21.75">
      <c r="A147" s="31"/>
      <c r="B147" s="31"/>
      <c r="C147" s="267">
        <v>10</v>
      </c>
      <c r="D147" s="16" t="s">
        <v>145</v>
      </c>
      <c r="E147" s="16" t="s">
        <v>852</v>
      </c>
      <c r="F147" s="31">
        <v>1</v>
      </c>
      <c r="G147" s="270">
        <v>25000</v>
      </c>
      <c r="H147" s="270">
        <f t="shared" si="6"/>
        <v>25000</v>
      </c>
      <c r="I147" s="31"/>
    </row>
    <row r="148" spans="1:9" ht="21.75">
      <c r="A148" s="31"/>
      <c r="B148" s="31"/>
      <c r="C148" s="267">
        <v>11</v>
      </c>
      <c r="D148" s="16" t="s">
        <v>753</v>
      </c>
      <c r="E148" s="16" t="s">
        <v>979</v>
      </c>
      <c r="F148" s="31">
        <v>1</v>
      </c>
      <c r="G148" s="270">
        <v>12000</v>
      </c>
      <c r="H148" s="270">
        <f t="shared" si="6"/>
        <v>12000</v>
      </c>
      <c r="I148" s="31"/>
    </row>
    <row r="149" spans="1:9" ht="21.75">
      <c r="A149" s="31"/>
      <c r="B149" s="31"/>
      <c r="C149" s="267">
        <v>12</v>
      </c>
      <c r="D149" s="16" t="s">
        <v>940</v>
      </c>
      <c r="E149" s="16" t="s">
        <v>795</v>
      </c>
      <c r="F149" s="31">
        <v>1</v>
      </c>
      <c r="G149" s="270">
        <v>10000</v>
      </c>
      <c r="H149" s="270">
        <f t="shared" si="6"/>
        <v>10000</v>
      </c>
      <c r="I149" s="31"/>
    </row>
    <row r="150" spans="1:9" ht="21.75">
      <c r="A150" s="31"/>
      <c r="B150" s="31"/>
      <c r="C150" s="267">
        <v>13</v>
      </c>
      <c r="D150" s="16" t="s">
        <v>759</v>
      </c>
      <c r="E150" s="16" t="s">
        <v>813</v>
      </c>
      <c r="F150" s="31">
        <v>1</v>
      </c>
      <c r="G150" s="270">
        <v>5000</v>
      </c>
      <c r="H150" s="270">
        <f t="shared" si="6"/>
        <v>5000</v>
      </c>
      <c r="I150" s="31"/>
    </row>
    <row r="151" spans="1:9" ht="21.75">
      <c r="A151" s="31">
        <v>22</v>
      </c>
      <c r="B151" s="31" t="s">
        <v>1127</v>
      </c>
      <c r="D151" s="16" t="s">
        <v>773</v>
      </c>
      <c r="E151" s="209"/>
      <c r="F151" s="31">
        <v>1</v>
      </c>
      <c r="G151" s="270">
        <v>441000</v>
      </c>
      <c r="H151" s="270">
        <f t="shared" si="6"/>
        <v>441000</v>
      </c>
      <c r="I151" s="31" t="s">
        <v>733</v>
      </c>
    </row>
    <row r="152" spans="1:9" ht="21.75">
      <c r="A152" s="31"/>
      <c r="B152" s="31"/>
      <c r="C152" s="267">
        <v>1</v>
      </c>
      <c r="D152" s="16" t="s">
        <v>699</v>
      </c>
      <c r="E152" s="209" t="s">
        <v>842</v>
      </c>
      <c r="F152" s="31">
        <v>3</v>
      </c>
      <c r="G152" s="270">
        <v>8000</v>
      </c>
      <c r="H152" s="270">
        <f>G152*F152</f>
        <v>24000</v>
      </c>
      <c r="I152" s="31"/>
    </row>
    <row r="153" spans="1:9" ht="21.75">
      <c r="A153" s="31"/>
      <c r="B153" s="31"/>
      <c r="C153" s="267">
        <v>2</v>
      </c>
      <c r="D153" s="16" t="s">
        <v>951</v>
      </c>
      <c r="E153" s="16" t="s">
        <v>843</v>
      </c>
      <c r="F153" s="31">
        <v>3</v>
      </c>
      <c r="G153" s="270">
        <v>10000</v>
      </c>
      <c r="H153" s="270">
        <f>G153*F153</f>
        <v>30000</v>
      </c>
      <c r="I153" s="31"/>
    </row>
    <row r="154" spans="1:9" ht="21.75">
      <c r="A154" s="31"/>
      <c r="B154" s="31"/>
      <c r="C154" s="267">
        <v>3</v>
      </c>
      <c r="D154" s="16" t="s">
        <v>952</v>
      </c>
      <c r="E154" s="16" t="s">
        <v>853</v>
      </c>
      <c r="F154" s="31">
        <v>1</v>
      </c>
      <c r="G154" s="270">
        <v>30000</v>
      </c>
      <c r="H154" s="270">
        <f>G154</f>
        <v>30000</v>
      </c>
      <c r="I154" s="31"/>
    </row>
    <row r="155" spans="1:9" ht="21.75">
      <c r="A155" s="31"/>
      <c r="B155" s="31"/>
      <c r="C155" s="267">
        <v>4</v>
      </c>
      <c r="D155" s="16" t="s">
        <v>953</v>
      </c>
      <c r="E155" s="16" t="s">
        <v>854</v>
      </c>
      <c r="F155" s="31">
        <v>2</v>
      </c>
      <c r="G155" s="270">
        <v>35000</v>
      </c>
      <c r="H155" s="270">
        <f aca="true" t="shared" si="7" ref="H155:H166">G155*F155</f>
        <v>70000</v>
      </c>
      <c r="I155" s="31"/>
    </row>
    <row r="156" spans="1:9" ht="21.75">
      <c r="A156" s="31"/>
      <c r="B156" s="31"/>
      <c r="C156" s="267">
        <v>5</v>
      </c>
      <c r="D156" s="16" t="s">
        <v>700</v>
      </c>
      <c r="E156" s="16" t="s">
        <v>855</v>
      </c>
      <c r="F156" s="31">
        <v>2</v>
      </c>
      <c r="G156" s="270">
        <v>40000</v>
      </c>
      <c r="H156" s="270">
        <f t="shared" si="7"/>
        <v>80000</v>
      </c>
      <c r="I156" s="31"/>
    </row>
    <row r="157" spans="1:9" ht="21.75">
      <c r="A157" s="31"/>
      <c r="B157" s="31"/>
      <c r="C157" s="267">
        <v>6</v>
      </c>
      <c r="D157" s="16" t="s">
        <v>659</v>
      </c>
      <c r="E157" s="16" t="s">
        <v>856</v>
      </c>
      <c r="F157" s="31">
        <v>2</v>
      </c>
      <c r="G157" s="270">
        <v>6000</v>
      </c>
      <c r="H157" s="270">
        <f t="shared" si="7"/>
        <v>12000</v>
      </c>
      <c r="I157" s="31"/>
    </row>
    <row r="158" spans="1:9" ht="21.75">
      <c r="A158" s="31"/>
      <c r="B158" s="31"/>
      <c r="C158" s="267">
        <v>7</v>
      </c>
      <c r="D158" s="16" t="s">
        <v>701</v>
      </c>
      <c r="E158" s="16" t="s">
        <v>857</v>
      </c>
      <c r="F158" s="31">
        <v>2</v>
      </c>
      <c r="G158" s="270">
        <v>10000</v>
      </c>
      <c r="H158" s="270">
        <f t="shared" si="7"/>
        <v>20000</v>
      </c>
      <c r="I158" s="31"/>
    </row>
    <row r="159" spans="1:9" ht="21.75">
      <c r="A159" s="31"/>
      <c r="B159" s="31"/>
      <c r="C159" s="267">
        <v>8</v>
      </c>
      <c r="D159" s="16" t="s">
        <v>702</v>
      </c>
      <c r="E159" s="16" t="s">
        <v>858</v>
      </c>
      <c r="F159" s="31">
        <v>2</v>
      </c>
      <c r="G159" s="270">
        <v>3000</v>
      </c>
      <c r="H159" s="270">
        <f t="shared" si="7"/>
        <v>6000</v>
      </c>
      <c r="I159" s="31"/>
    </row>
    <row r="160" spans="1:9" ht="21.75">
      <c r="A160" s="31"/>
      <c r="B160" s="31"/>
      <c r="C160" s="267">
        <v>9</v>
      </c>
      <c r="D160" s="16" t="s">
        <v>703</v>
      </c>
      <c r="E160" s="16" t="s">
        <v>835</v>
      </c>
      <c r="F160" s="31">
        <v>2</v>
      </c>
      <c r="G160" s="270">
        <v>30000</v>
      </c>
      <c r="H160" s="270">
        <f t="shared" si="7"/>
        <v>60000</v>
      </c>
      <c r="I160" s="31"/>
    </row>
    <row r="161" spans="1:9" ht="26.25">
      <c r="A161" s="323"/>
      <c r="B161" s="323"/>
      <c r="C161" s="323"/>
      <c r="D161" s="323"/>
      <c r="E161" s="323"/>
      <c r="F161" s="323"/>
      <c r="G161" s="323"/>
      <c r="H161" s="7"/>
      <c r="I161" s="7" t="s">
        <v>149</v>
      </c>
    </row>
    <row r="162" spans="1:18" s="253" customFormat="1" ht="65.25">
      <c r="A162" s="248" t="s">
        <v>721</v>
      </c>
      <c r="B162" s="248" t="s">
        <v>158</v>
      </c>
      <c r="C162" s="278"/>
      <c r="D162" s="279" t="s">
        <v>723</v>
      </c>
      <c r="E162" s="279" t="s">
        <v>730</v>
      </c>
      <c r="F162" s="248" t="s">
        <v>160</v>
      </c>
      <c r="G162" s="248" t="s">
        <v>159</v>
      </c>
      <c r="H162" s="248" t="s">
        <v>728</v>
      </c>
      <c r="I162" s="248" t="s">
        <v>722</v>
      </c>
      <c r="J162" s="251"/>
      <c r="K162" s="252"/>
      <c r="L162" s="252"/>
      <c r="M162" s="252"/>
      <c r="N162" s="252"/>
      <c r="O162" s="252"/>
      <c r="P162" s="252"/>
      <c r="Q162" s="252"/>
      <c r="R162" s="252"/>
    </row>
    <row r="163" spans="1:9" ht="21.75">
      <c r="A163" s="31"/>
      <c r="B163" s="31"/>
      <c r="C163" s="267">
        <v>10</v>
      </c>
      <c r="D163" s="16" t="s">
        <v>704</v>
      </c>
      <c r="E163" s="16" t="s">
        <v>859</v>
      </c>
      <c r="F163" s="31">
        <v>2</v>
      </c>
      <c r="G163" s="270">
        <v>10000</v>
      </c>
      <c r="H163" s="270">
        <f t="shared" si="7"/>
        <v>20000</v>
      </c>
      <c r="I163" s="31"/>
    </row>
    <row r="164" spans="1:9" ht="21.75">
      <c r="A164" s="31"/>
      <c r="B164" s="31"/>
      <c r="C164" s="267">
        <v>11</v>
      </c>
      <c r="D164" s="16" t="s">
        <v>954</v>
      </c>
      <c r="E164" s="16" t="s">
        <v>860</v>
      </c>
      <c r="F164" s="31">
        <v>2</v>
      </c>
      <c r="G164" s="270">
        <v>40000</v>
      </c>
      <c r="H164" s="270">
        <f t="shared" si="7"/>
        <v>80000</v>
      </c>
      <c r="I164" s="31"/>
    </row>
    <row r="165" spans="1:9" ht="21.75">
      <c r="A165" s="31"/>
      <c r="B165" s="31"/>
      <c r="C165" s="267">
        <v>12</v>
      </c>
      <c r="D165" s="16" t="s">
        <v>705</v>
      </c>
      <c r="E165" s="16" t="s">
        <v>861</v>
      </c>
      <c r="F165" s="31">
        <v>2</v>
      </c>
      <c r="G165" s="270">
        <v>2500</v>
      </c>
      <c r="H165" s="270">
        <f t="shared" si="7"/>
        <v>5000</v>
      </c>
      <c r="I165" s="31"/>
    </row>
    <row r="166" spans="1:9" ht="21.75">
      <c r="A166" s="31"/>
      <c r="B166" s="31"/>
      <c r="C166" s="267">
        <v>13</v>
      </c>
      <c r="D166" s="16" t="s">
        <v>942</v>
      </c>
      <c r="E166" s="16" t="s">
        <v>978</v>
      </c>
      <c r="F166" s="31">
        <v>4</v>
      </c>
      <c r="G166" s="270">
        <v>1000</v>
      </c>
      <c r="H166" s="270">
        <f t="shared" si="7"/>
        <v>4000</v>
      </c>
      <c r="I166" s="31"/>
    </row>
    <row r="167" spans="1:9" ht="21.75">
      <c r="A167" s="31">
        <v>23</v>
      </c>
      <c r="B167" s="31" t="s">
        <v>1012</v>
      </c>
      <c r="C167" s="267"/>
      <c r="D167" s="16" t="s">
        <v>955</v>
      </c>
      <c r="E167" s="16" t="s">
        <v>862</v>
      </c>
      <c r="F167" s="31">
        <v>1</v>
      </c>
      <c r="G167" s="270">
        <v>12000</v>
      </c>
      <c r="H167" s="270">
        <f>G167</f>
        <v>12000</v>
      </c>
      <c r="I167" s="31" t="s">
        <v>733</v>
      </c>
    </row>
    <row r="168" spans="1:9" ht="21.75">
      <c r="A168" s="31">
        <v>24</v>
      </c>
      <c r="B168" s="31" t="s">
        <v>1011</v>
      </c>
      <c r="C168" s="267"/>
      <c r="D168" s="16" t="s">
        <v>956</v>
      </c>
      <c r="E168" s="16" t="s">
        <v>993</v>
      </c>
      <c r="F168" s="31">
        <v>1</v>
      </c>
      <c r="G168" s="270">
        <v>20000</v>
      </c>
      <c r="H168" s="270">
        <f>G168</f>
        <v>20000</v>
      </c>
      <c r="I168" s="31" t="s">
        <v>733</v>
      </c>
    </row>
    <row r="169" spans="1:9" ht="21.75">
      <c r="A169" s="31">
        <v>25</v>
      </c>
      <c r="B169" s="31" t="s">
        <v>1017</v>
      </c>
      <c r="C169" s="267"/>
      <c r="D169" s="16" t="s">
        <v>774</v>
      </c>
      <c r="E169" s="16"/>
      <c r="F169" s="31">
        <v>1</v>
      </c>
      <c r="G169" s="270">
        <v>616200</v>
      </c>
      <c r="H169" s="266">
        <f>G169</f>
        <v>616200</v>
      </c>
      <c r="I169" s="31" t="s">
        <v>733</v>
      </c>
    </row>
    <row r="170" spans="1:9" ht="21.75">
      <c r="A170" s="31"/>
      <c r="B170" s="31"/>
      <c r="C170" s="267">
        <v>1</v>
      </c>
      <c r="D170" s="16" t="s">
        <v>663</v>
      </c>
      <c r="E170" s="16" t="s">
        <v>994</v>
      </c>
      <c r="F170" s="31">
        <v>1</v>
      </c>
      <c r="G170" s="270">
        <v>45000</v>
      </c>
      <c r="H170" s="266">
        <f>G170</f>
        <v>45000</v>
      </c>
      <c r="I170" s="31"/>
    </row>
    <row r="171" spans="1:9" ht="21.75">
      <c r="A171" s="31"/>
      <c r="B171" s="31"/>
      <c r="C171" s="267">
        <v>2</v>
      </c>
      <c r="D171" s="16" t="s">
        <v>664</v>
      </c>
      <c r="E171" s="16" t="s">
        <v>995</v>
      </c>
      <c r="F171" s="31">
        <v>1</v>
      </c>
      <c r="G171" s="270">
        <v>25000</v>
      </c>
      <c r="H171" s="266">
        <f aca="true" t="shared" si="8" ref="H171:H186">G171</f>
        <v>25000</v>
      </c>
      <c r="I171" s="31"/>
    </row>
    <row r="172" spans="1:9" ht="21.75">
      <c r="A172" s="31"/>
      <c r="B172" s="31"/>
      <c r="C172" s="267">
        <v>3</v>
      </c>
      <c r="D172" s="16" t="s">
        <v>665</v>
      </c>
      <c r="E172" s="16" t="s">
        <v>996</v>
      </c>
      <c r="F172" s="31">
        <v>1</v>
      </c>
      <c r="G172" s="270">
        <v>15000</v>
      </c>
      <c r="H172" s="266">
        <f t="shared" si="8"/>
        <v>15000</v>
      </c>
      <c r="I172" s="31"/>
    </row>
    <row r="173" spans="1:9" ht="21.75">
      <c r="A173" s="31"/>
      <c r="B173" s="31"/>
      <c r="C173" s="267">
        <v>4</v>
      </c>
      <c r="D173" s="16" t="s">
        <v>674</v>
      </c>
      <c r="E173" s="16" t="s">
        <v>997</v>
      </c>
      <c r="F173" s="31">
        <v>1</v>
      </c>
      <c r="G173" s="270">
        <v>45000</v>
      </c>
      <c r="H173" s="266">
        <f t="shared" si="8"/>
        <v>45000</v>
      </c>
      <c r="I173" s="31"/>
    </row>
    <row r="174" spans="1:9" ht="21.75">
      <c r="A174" s="31"/>
      <c r="B174" s="31"/>
      <c r="C174" s="267">
        <v>5</v>
      </c>
      <c r="D174" s="16" t="s">
        <v>666</v>
      </c>
      <c r="E174" s="16" t="s">
        <v>998</v>
      </c>
      <c r="F174" s="31">
        <v>1</v>
      </c>
      <c r="G174" s="270">
        <v>5500</v>
      </c>
      <c r="H174" s="266">
        <f t="shared" si="8"/>
        <v>5500</v>
      </c>
      <c r="I174" s="31"/>
    </row>
    <row r="175" spans="1:9" ht="21.75">
      <c r="A175" s="31"/>
      <c r="B175" s="31"/>
      <c r="C175" s="267">
        <v>6</v>
      </c>
      <c r="D175" s="16" t="s">
        <v>667</v>
      </c>
      <c r="E175" s="16" t="s">
        <v>999</v>
      </c>
      <c r="F175" s="31">
        <v>1</v>
      </c>
      <c r="G175" s="270">
        <v>5500</v>
      </c>
      <c r="H175" s="266">
        <f t="shared" si="8"/>
        <v>5500</v>
      </c>
      <c r="I175" s="31"/>
    </row>
    <row r="176" spans="1:9" ht="21.75">
      <c r="A176" s="31"/>
      <c r="B176" s="31"/>
      <c r="C176" s="267">
        <v>7</v>
      </c>
      <c r="D176" s="16" t="s">
        <v>668</v>
      </c>
      <c r="E176" s="209" t="s">
        <v>1000</v>
      </c>
      <c r="F176" s="31">
        <v>2</v>
      </c>
      <c r="G176" s="270">
        <v>85000</v>
      </c>
      <c r="H176" s="266">
        <f>G176*2</f>
        <v>170000</v>
      </c>
      <c r="I176" s="31"/>
    </row>
    <row r="177" spans="1:9" ht="21.75">
      <c r="A177" s="31"/>
      <c r="B177" s="31"/>
      <c r="C177" s="267">
        <v>8</v>
      </c>
      <c r="D177" s="16" t="s">
        <v>669</v>
      </c>
      <c r="E177" s="209" t="s">
        <v>1001</v>
      </c>
      <c r="F177" s="31">
        <v>3</v>
      </c>
      <c r="G177" s="270">
        <v>15000</v>
      </c>
      <c r="H177" s="266">
        <f>G177*3</f>
        <v>45000</v>
      </c>
      <c r="I177" s="31"/>
    </row>
    <row r="178" spans="1:9" ht="21.75">
      <c r="A178" s="31"/>
      <c r="B178" s="31"/>
      <c r="C178" s="267">
        <v>9</v>
      </c>
      <c r="D178" s="16" t="s">
        <v>958</v>
      </c>
      <c r="E178" s="209" t="s">
        <v>1002</v>
      </c>
      <c r="F178" s="31">
        <v>1</v>
      </c>
      <c r="G178" s="270">
        <v>24000</v>
      </c>
      <c r="H178" s="266">
        <f t="shared" si="8"/>
        <v>24000</v>
      </c>
      <c r="I178" s="31"/>
    </row>
    <row r="179" spans="1:9" ht="21.75">
      <c r="A179" s="31"/>
      <c r="B179" s="31"/>
      <c r="C179" s="267">
        <v>10</v>
      </c>
      <c r="D179" s="16" t="s">
        <v>670</v>
      </c>
      <c r="E179" s="209" t="s">
        <v>1003</v>
      </c>
      <c r="F179" s="31">
        <v>1</v>
      </c>
      <c r="G179" s="270">
        <v>20000</v>
      </c>
      <c r="H179" s="266">
        <f t="shared" si="8"/>
        <v>20000</v>
      </c>
      <c r="I179" s="31"/>
    </row>
    <row r="180" spans="1:9" ht="21.75">
      <c r="A180" s="31"/>
      <c r="B180" s="31"/>
      <c r="C180" s="267">
        <v>11</v>
      </c>
      <c r="D180" s="16" t="s">
        <v>671</v>
      </c>
      <c r="E180" s="209" t="s">
        <v>1004</v>
      </c>
      <c r="F180" s="31">
        <v>1</v>
      </c>
      <c r="G180" s="270">
        <v>1200</v>
      </c>
      <c r="H180" s="266">
        <f t="shared" si="8"/>
        <v>1200</v>
      </c>
      <c r="I180" s="31"/>
    </row>
    <row r="181" spans="1:9" ht="26.25">
      <c r="A181" s="323"/>
      <c r="B181" s="323"/>
      <c r="C181" s="323"/>
      <c r="D181" s="323"/>
      <c r="E181" s="323"/>
      <c r="F181" s="323"/>
      <c r="G181" s="323"/>
      <c r="H181" s="7"/>
      <c r="I181" s="7" t="s">
        <v>150</v>
      </c>
    </row>
    <row r="182" spans="1:18" s="253" customFormat="1" ht="65.25">
      <c r="A182" s="248" t="s">
        <v>721</v>
      </c>
      <c r="B182" s="248" t="s">
        <v>158</v>
      </c>
      <c r="C182" s="278"/>
      <c r="D182" s="279" t="s">
        <v>723</v>
      </c>
      <c r="E182" s="279" t="s">
        <v>730</v>
      </c>
      <c r="F182" s="248" t="s">
        <v>160</v>
      </c>
      <c r="G182" s="248" t="s">
        <v>159</v>
      </c>
      <c r="H182" s="248" t="s">
        <v>728</v>
      </c>
      <c r="I182" s="248" t="s">
        <v>722</v>
      </c>
      <c r="J182" s="251"/>
      <c r="K182" s="252"/>
      <c r="L182" s="252"/>
      <c r="M182" s="252"/>
      <c r="N182" s="252"/>
      <c r="O182" s="252"/>
      <c r="P182" s="252"/>
      <c r="Q182" s="252"/>
      <c r="R182" s="252"/>
    </row>
    <row r="183" spans="1:9" ht="21.75">
      <c r="A183" s="31"/>
      <c r="B183" s="31"/>
      <c r="C183" s="267">
        <v>12</v>
      </c>
      <c r="D183" s="16" t="s">
        <v>672</v>
      </c>
      <c r="E183" s="209" t="s">
        <v>1005</v>
      </c>
      <c r="F183" s="31">
        <v>1</v>
      </c>
      <c r="G183" s="270">
        <v>8500</v>
      </c>
      <c r="H183" s="266">
        <f t="shared" si="8"/>
        <v>8500</v>
      </c>
      <c r="I183" s="31"/>
    </row>
    <row r="184" spans="1:9" ht="21.75">
      <c r="A184" s="31"/>
      <c r="B184" s="31"/>
      <c r="C184" s="267">
        <v>13</v>
      </c>
      <c r="D184" s="16" t="s">
        <v>969</v>
      </c>
      <c r="E184" s="209" t="s">
        <v>1006</v>
      </c>
      <c r="F184" s="31">
        <v>1</v>
      </c>
      <c r="G184" s="270">
        <v>12000</v>
      </c>
      <c r="H184" s="266">
        <f t="shared" si="8"/>
        <v>12000</v>
      </c>
      <c r="I184" s="31"/>
    </row>
    <row r="185" spans="1:9" ht="21.75">
      <c r="A185" s="31"/>
      <c r="B185" s="31"/>
      <c r="C185" s="267">
        <v>14</v>
      </c>
      <c r="D185" s="16" t="s">
        <v>959</v>
      </c>
      <c r="E185" s="209" t="s">
        <v>1008</v>
      </c>
      <c r="F185" s="31">
        <v>2</v>
      </c>
      <c r="G185" s="270">
        <v>4500</v>
      </c>
      <c r="H185" s="266">
        <f>G185*2</f>
        <v>9000</v>
      </c>
      <c r="I185" s="31"/>
    </row>
    <row r="186" spans="1:9" ht="21.75">
      <c r="A186" s="31"/>
      <c r="B186" s="31"/>
      <c r="C186" s="267">
        <v>15</v>
      </c>
      <c r="D186" s="16" t="s">
        <v>960</v>
      </c>
      <c r="E186" s="209" t="s">
        <v>1007</v>
      </c>
      <c r="F186" s="31">
        <v>1</v>
      </c>
      <c r="G186" s="270">
        <v>6500</v>
      </c>
      <c r="H186" s="266">
        <f t="shared" si="8"/>
        <v>6500</v>
      </c>
      <c r="I186" s="31"/>
    </row>
    <row r="187" spans="1:9" ht="21.75">
      <c r="A187" s="31"/>
      <c r="B187" s="31"/>
      <c r="C187" s="267">
        <v>16</v>
      </c>
      <c r="D187" s="60" t="s">
        <v>675</v>
      </c>
      <c r="E187" s="209" t="s">
        <v>1009</v>
      </c>
      <c r="F187" s="31">
        <v>5</v>
      </c>
      <c r="G187" s="265">
        <v>6500</v>
      </c>
      <c r="H187" s="266">
        <f>G187*5</f>
        <v>32500</v>
      </c>
      <c r="I187" s="31"/>
    </row>
    <row r="188" spans="1:9" ht="21.75">
      <c r="A188" s="31"/>
      <c r="B188" s="31"/>
      <c r="C188" s="267">
        <v>17</v>
      </c>
      <c r="D188" s="60" t="s">
        <v>676</v>
      </c>
      <c r="E188" s="280" t="s">
        <v>1010</v>
      </c>
      <c r="F188" s="31">
        <v>5</v>
      </c>
      <c r="G188" s="270">
        <v>6500</v>
      </c>
      <c r="H188" s="266">
        <f>G188*5</f>
        <v>32500</v>
      </c>
      <c r="I188" s="31"/>
    </row>
    <row r="189" spans="1:9" ht="21.75">
      <c r="A189" s="129"/>
      <c r="B189" s="129"/>
      <c r="C189" s="268">
        <v>18</v>
      </c>
      <c r="D189" s="281" t="s">
        <v>679</v>
      </c>
      <c r="E189" s="269" t="s">
        <v>1129</v>
      </c>
      <c r="F189" s="129">
        <v>2</v>
      </c>
      <c r="G189" s="272">
        <v>4000</v>
      </c>
      <c r="H189" s="256">
        <f>G189*5</f>
        <v>20000</v>
      </c>
      <c r="I189" s="129"/>
    </row>
    <row r="190" spans="1:9" ht="21.75">
      <c r="A190" s="222"/>
      <c r="B190" s="222"/>
      <c r="C190" s="258"/>
      <c r="D190" s="282"/>
      <c r="E190" s="274" t="s">
        <v>1130</v>
      </c>
      <c r="F190" s="222"/>
      <c r="G190" s="224"/>
      <c r="H190" s="263"/>
      <c r="I190" s="222"/>
    </row>
    <row r="191" spans="1:9" ht="21.75">
      <c r="A191" s="31"/>
      <c r="B191" s="31"/>
      <c r="C191" s="267">
        <v>19</v>
      </c>
      <c r="D191" s="60" t="s">
        <v>605</v>
      </c>
      <c r="E191" s="209" t="s">
        <v>1131</v>
      </c>
      <c r="F191" s="31">
        <v>2</v>
      </c>
      <c r="G191" s="270">
        <v>10000</v>
      </c>
      <c r="H191" s="266">
        <f>G191*2</f>
        <v>20000</v>
      </c>
      <c r="I191" s="31"/>
    </row>
    <row r="192" spans="1:9" ht="21.75">
      <c r="A192" s="31"/>
      <c r="B192" s="31"/>
      <c r="C192" s="267">
        <v>20</v>
      </c>
      <c r="D192" s="60" t="s">
        <v>680</v>
      </c>
      <c r="E192" s="209" t="s">
        <v>1132</v>
      </c>
      <c r="F192" s="31">
        <v>1</v>
      </c>
      <c r="G192" s="270">
        <v>40000</v>
      </c>
      <c r="H192" s="266">
        <f>G192</f>
        <v>40000</v>
      </c>
      <c r="I192" s="31"/>
    </row>
    <row r="193" spans="1:9" ht="21.75">
      <c r="A193" s="31"/>
      <c r="B193" s="31"/>
      <c r="C193" s="267">
        <v>21</v>
      </c>
      <c r="D193" s="60" t="s">
        <v>677</v>
      </c>
      <c r="E193" s="209" t="s">
        <v>1133</v>
      </c>
      <c r="F193" s="31">
        <v>1</v>
      </c>
      <c r="G193" s="270">
        <v>9000</v>
      </c>
      <c r="H193" s="266">
        <f>G193</f>
        <v>9000</v>
      </c>
      <c r="I193" s="31"/>
    </row>
    <row r="194" spans="1:9" ht="21.75">
      <c r="A194" s="31"/>
      <c r="B194" s="31"/>
      <c r="C194" s="267">
        <v>22</v>
      </c>
      <c r="D194" s="60" t="s">
        <v>678</v>
      </c>
      <c r="E194" s="209" t="s">
        <v>1134</v>
      </c>
      <c r="F194" s="31">
        <v>1</v>
      </c>
      <c r="G194" s="270">
        <v>25000</v>
      </c>
      <c r="H194" s="266">
        <f>G194</f>
        <v>25000</v>
      </c>
      <c r="I194" s="31"/>
    </row>
    <row r="195" spans="1:9" ht="21.75">
      <c r="A195" s="31"/>
      <c r="B195" s="31"/>
      <c r="C195" s="267"/>
      <c r="D195" s="16"/>
      <c r="E195" s="209" t="s">
        <v>1130</v>
      </c>
      <c r="F195" s="31"/>
      <c r="G195" s="270"/>
      <c r="H195" s="266"/>
      <c r="I195" s="31"/>
    </row>
    <row r="196" spans="1:9" ht="21.75">
      <c r="A196" s="31">
        <v>26</v>
      </c>
      <c r="B196" s="31" t="s">
        <v>1013</v>
      </c>
      <c r="C196" s="267"/>
      <c r="D196" s="16" t="s">
        <v>780</v>
      </c>
      <c r="E196" s="209" t="s">
        <v>1135</v>
      </c>
      <c r="F196" s="31">
        <v>1</v>
      </c>
      <c r="G196" s="270">
        <v>35000</v>
      </c>
      <c r="H196" s="266">
        <f>G196</f>
        <v>35000</v>
      </c>
      <c r="I196" s="31" t="s">
        <v>566</v>
      </c>
    </row>
    <row r="197" spans="1:9" ht="21.75">
      <c r="A197" s="129">
        <v>27</v>
      </c>
      <c r="B197" s="129" t="s">
        <v>1014</v>
      </c>
      <c r="C197" s="268"/>
      <c r="D197" s="130" t="s">
        <v>791</v>
      </c>
      <c r="E197" s="254" t="s">
        <v>1136</v>
      </c>
      <c r="F197" s="129">
        <v>1</v>
      </c>
      <c r="G197" s="272">
        <v>750000</v>
      </c>
      <c r="H197" s="256">
        <f>G197</f>
        <v>750000</v>
      </c>
      <c r="I197" s="129" t="s">
        <v>566</v>
      </c>
    </row>
    <row r="198" spans="1:9" ht="21.75">
      <c r="A198" s="222"/>
      <c r="B198" s="222"/>
      <c r="C198" s="258"/>
      <c r="D198" s="223"/>
      <c r="E198" s="261" t="s">
        <v>1130</v>
      </c>
      <c r="F198" s="222"/>
      <c r="G198" s="224"/>
      <c r="H198" s="263"/>
      <c r="I198" s="222"/>
    </row>
    <row r="199" spans="1:9" ht="21.75">
      <c r="A199" s="31">
        <v>28</v>
      </c>
      <c r="B199" s="31" t="s">
        <v>1015</v>
      </c>
      <c r="C199" s="267"/>
      <c r="D199" s="16" t="s">
        <v>673</v>
      </c>
      <c r="E199" s="283" t="s">
        <v>1137</v>
      </c>
      <c r="F199" s="31">
        <v>1</v>
      </c>
      <c r="G199" s="270">
        <v>35000</v>
      </c>
      <c r="H199" s="266">
        <f>G199</f>
        <v>35000</v>
      </c>
      <c r="I199" s="31" t="s">
        <v>566</v>
      </c>
    </row>
    <row r="200" spans="1:9" ht="21.75">
      <c r="A200" s="31"/>
      <c r="B200" s="31"/>
      <c r="C200" s="267"/>
      <c r="D200" s="16"/>
      <c r="E200" s="283"/>
      <c r="F200" s="31"/>
      <c r="G200" s="270"/>
      <c r="H200" s="266"/>
      <c r="I200" s="31"/>
    </row>
    <row r="201" spans="1:9" ht="26.25">
      <c r="A201" s="323"/>
      <c r="B201" s="323"/>
      <c r="C201" s="323"/>
      <c r="D201" s="323"/>
      <c r="E201" s="323"/>
      <c r="F201" s="323"/>
      <c r="G201" s="323"/>
      <c r="H201" s="7"/>
      <c r="I201" s="7" t="s">
        <v>152</v>
      </c>
    </row>
    <row r="202" spans="1:18" s="253" customFormat="1" ht="65.25">
      <c r="A202" s="248" t="s">
        <v>721</v>
      </c>
      <c r="B202" s="248" t="s">
        <v>158</v>
      </c>
      <c r="C202" s="278"/>
      <c r="D202" s="279" t="s">
        <v>723</v>
      </c>
      <c r="E202" s="279" t="s">
        <v>730</v>
      </c>
      <c r="F202" s="248" t="s">
        <v>160</v>
      </c>
      <c r="G202" s="248" t="s">
        <v>159</v>
      </c>
      <c r="H202" s="248" t="s">
        <v>728</v>
      </c>
      <c r="I202" s="248" t="s">
        <v>722</v>
      </c>
      <c r="J202" s="251"/>
      <c r="K202" s="252"/>
      <c r="L202" s="252"/>
      <c r="M202" s="252"/>
      <c r="N202" s="252"/>
      <c r="O202" s="252"/>
      <c r="P202" s="252"/>
      <c r="Q202" s="252"/>
      <c r="R202" s="252"/>
    </row>
    <row r="203" spans="1:9" ht="21.75">
      <c r="A203" s="129">
        <v>29</v>
      </c>
      <c r="B203" s="129" t="s">
        <v>1016</v>
      </c>
      <c r="C203" s="268"/>
      <c r="D203" s="130" t="s">
        <v>961</v>
      </c>
      <c r="E203" s="254" t="s">
        <v>1138</v>
      </c>
      <c r="F203" s="129">
        <v>1</v>
      </c>
      <c r="G203" s="272">
        <v>22000</v>
      </c>
      <c r="H203" s="256">
        <f>G203</f>
        <v>22000</v>
      </c>
      <c r="I203" s="129" t="s">
        <v>566</v>
      </c>
    </row>
    <row r="204" spans="1:9" ht="21.75">
      <c r="A204" s="222"/>
      <c r="B204" s="222"/>
      <c r="C204" s="258"/>
      <c r="D204" s="223"/>
      <c r="E204" s="261" t="s">
        <v>1130</v>
      </c>
      <c r="F204" s="222"/>
      <c r="G204" s="224"/>
      <c r="H204" s="263"/>
      <c r="I204" s="222"/>
    </row>
    <row r="205" spans="1:9" ht="21.75">
      <c r="A205" s="31">
        <v>30</v>
      </c>
      <c r="B205" s="31" t="s">
        <v>1018</v>
      </c>
      <c r="C205" s="267"/>
      <c r="D205" s="16" t="s">
        <v>775</v>
      </c>
      <c r="E205" s="283"/>
      <c r="F205" s="31">
        <v>1</v>
      </c>
      <c r="G205" s="270">
        <v>188900</v>
      </c>
      <c r="H205" s="266">
        <f>G205</f>
        <v>188900</v>
      </c>
      <c r="I205" s="31" t="s">
        <v>733</v>
      </c>
    </row>
    <row r="206" spans="1:9" ht="21.75">
      <c r="A206" s="31"/>
      <c r="B206" s="31"/>
      <c r="C206" s="267">
        <v>1</v>
      </c>
      <c r="D206" s="16" t="s">
        <v>544</v>
      </c>
      <c r="E206" s="16" t="s">
        <v>863</v>
      </c>
      <c r="F206" s="31">
        <v>5</v>
      </c>
      <c r="G206" s="265">
        <v>20000</v>
      </c>
      <c r="H206" s="266">
        <f>G206*F206</f>
        <v>100000</v>
      </c>
      <c r="I206" s="31"/>
    </row>
    <row r="207" spans="1:9" ht="21.75">
      <c r="A207" s="31"/>
      <c r="B207" s="31"/>
      <c r="C207" s="267">
        <v>2</v>
      </c>
      <c r="D207" s="16" t="s">
        <v>672</v>
      </c>
      <c r="E207" s="16" t="s">
        <v>864</v>
      </c>
      <c r="F207" s="31">
        <v>1</v>
      </c>
      <c r="G207" s="265">
        <v>8500</v>
      </c>
      <c r="H207" s="266">
        <f>G207</f>
        <v>8500</v>
      </c>
      <c r="I207" s="31"/>
    </row>
    <row r="208" spans="1:9" ht="21.75">
      <c r="A208" s="31"/>
      <c r="B208" s="31"/>
      <c r="C208" s="267">
        <v>3</v>
      </c>
      <c r="D208" s="16" t="s">
        <v>540</v>
      </c>
      <c r="E208" s="16" t="s">
        <v>865</v>
      </c>
      <c r="F208" s="31">
        <v>5</v>
      </c>
      <c r="G208" s="265">
        <v>5500</v>
      </c>
      <c r="H208" s="266">
        <f>G208*F208</f>
        <v>27500</v>
      </c>
      <c r="I208" s="31"/>
    </row>
    <row r="209" spans="1:9" ht="21.75">
      <c r="A209" s="31"/>
      <c r="B209" s="31"/>
      <c r="C209" s="267">
        <v>4</v>
      </c>
      <c r="D209" s="16" t="s">
        <v>541</v>
      </c>
      <c r="E209" s="16" t="s">
        <v>866</v>
      </c>
      <c r="F209" s="31">
        <v>1</v>
      </c>
      <c r="G209" s="265">
        <v>5500</v>
      </c>
      <c r="H209" s="266">
        <f>G209</f>
        <v>5500</v>
      </c>
      <c r="I209" s="31"/>
    </row>
    <row r="210" spans="1:9" ht="21.75">
      <c r="A210" s="31"/>
      <c r="B210" s="31"/>
      <c r="C210" s="267">
        <v>5</v>
      </c>
      <c r="D210" s="16" t="s">
        <v>542</v>
      </c>
      <c r="E210" s="16" t="s">
        <v>867</v>
      </c>
      <c r="F210" s="31">
        <v>1</v>
      </c>
      <c r="G210" s="265">
        <v>45000</v>
      </c>
      <c r="H210" s="266">
        <f>G210</f>
        <v>45000</v>
      </c>
      <c r="I210" s="31"/>
    </row>
    <row r="211" spans="1:9" ht="21.75">
      <c r="A211" s="31"/>
      <c r="B211" s="31"/>
      <c r="C211" s="267">
        <v>6</v>
      </c>
      <c r="D211" s="16" t="s">
        <v>543</v>
      </c>
      <c r="E211" s="16" t="s">
        <v>868</v>
      </c>
      <c r="F211" s="31">
        <v>2</v>
      </c>
      <c r="G211" s="265">
        <v>1200</v>
      </c>
      <c r="H211" s="266">
        <f>G211*F211</f>
        <v>2400</v>
      </c>
      <c r="I211" s="31"/>
    </row>
    <row r="212" spans="1:9" ht="21.75">
      <c r="A212" s="31">
        <v>31</v>
      </c>
      <c r="B212" s="31" t="s">
        <v>1019</v>
      </c>
      <c r="C212" s="267"/>
      <c r="D212" s="16" t="s">
        <v>776</v>
      </c>
      <c r="E212" s="283"/>
      <c r="F212" s="31">
        <v>1</v>
      </c>
      <c r="G212" s="270">
        <v>1421700</v>
      </c>
      <c r="H212" s="266">
        <f>G212</f>
        <v>1421700</v>
      </c>
      <c r="I212" s="31" t="s">
        <v>733</v>
      </c>
    </row>
    <row r="213" spans="1:9" ht="21.75">
      <c r="A213" s="31"/>
      <c r="B213" s="31"/>
      <c r="C213" s="267">
        <v>1</v>
      </c>
      <c r="D213" s="16" t="s">
        <v>557</v>
      </c>
      <c r="E213" s="16" t="s">
        <v>794</v>
      </c>
      <c r="F213" s="31">
        <v>1</v>
      </c>
      <c r="G213" s="270">
        <v>80000</v>
      </c>
      <c r="H213" s="270">
        <f>G213</f>
        <v>80000</v>
      </c>
      <c r="I213" s="31"/>
    </row>
    <row r="214" spans="1:9" ht="21.75">
      <c r="A214" s="31"/>
      <c r="B214" s="31"/>
      <c r="C214" s="267">
        <v>2</v>
      </c>
      <c r="D214" s="16" t="s">
        <v>962</v>
      </c>
      <c r="E214" s="16" t="s">
        <v>869</v>
      </c>
      <c r="F214" s="31">
        <v>1</v>
      </c>
      <c r="G214" s="270">
        <v>3000</v>
      </c>
      <c r="H214" s="270">
        <f aca="true" t="shared" si="9" ref="H214:H230">G214</f>
        <v>3000</v>
      </c>
      <c r="I214" s="31"/>
    </row>
    <row r="215" spans="1:9" ht="21.75">
      <c r="A215" s="31"/>
      <c r="B215" s="31"/>
      <c r="C215" s="267">
        <v>3</v>
      </c>
      <c r="D215" s="16" t="s">
        <v>963</v>
      </c>
      <c r="E215" s="16" t="s">
        <v>870</v>
      </c>
      <c r="F215" s="31">
        <v>1</v>
      </c>
      <c r="G215" s="270">
        <v>8500</v>
      </c>
      <c r="H215" s="270">
        <f t="shared" si="9"/>
        <v>8500</v>
      </c>
      <c r="I215" s="31"/>
    </row>
    <row r="216" spans="1:9" ht="21.75">
      <c r="A216" s="31"/>
      <c r="B216" s="31"/>
      <c r="C216" s="267">
        <v>4</v>
      </c>
      <c r="D216" s="16" t="s">
        <v>545</v>
      </c>
      <c r="E216" s="16" t="s">
        <v>871</v>
      </c>
      <c r="F216" s="31">
        <v>1</v>
      </c>
      <c r="G216" s="270">
        <v>65000</v>
      </c>
      <c r="H216" s="270">
        <f>G216*F216</f>
        <v>65000</v>
      </c>
      <c r="I216" s="31"/>
    </row>
    <row r="217" spans="1:9" ht="21.75">
      <c r="A217" s="31"/>
      <c r="B217" s="31"/>
      <c r="C217" s="267">
        <v>5</v>
      </c>
      <c r="D217" s="16" t="s">
        <v>546</v>
      </c>
      <c r="E217" s="16" t="s">
        <v>872</v>
      </c>
      <c r="F217" s="31">
        <v>1</v>
      </c>
      <c r="G217" s="270">
        <v>160000</v>
      </c>
      <c r="H217" s="270">
        <f t="shared" si="9"/>
        <v>160000</v>
      </c>
      <c r="I217" s="31"/>
    </row>
    <row r="218" spans="1:9" ht="21.75">
      <c r="A218" s="31"/>
      <c r="B218" s="31"/>
      <c r="C218" s="267">
        <v>6</v>
      </c>
      <c r="D218" s="16" t="s">
        <v>547</v>
      </c>
      <c r="E218" s="16" t="s">
        <v>873</v>
      </c>
      <c r="F218" s="31">
        <v>1</v>
      </c>
      <c r="G218" s="270">
        <v>55000</v>
      </c>
      <c r="H218" s="270">
        <f t="shared" si="9"/>
        <v>55000</v>
      </c>
      <c r="I218" s="31"/>
    </row>
    <row r="219" spans="1:9" ht="21.75">
      <c r="A219" s="31"/>
      <c r="B219" s="31"/>
      <c r="C219" s="267">
        <v>7</v>
      </c>
      <c r="D219" s="16" t="s">
        <v>548</v>
      </c>
      <c r="E219" s="16" t="s">
        <v>874</v>
      </c>
      <c r="F219" s="31">
        <v>1</v>
      </c>
      <c r="G219" s="270">
        <v>95000</v>
      </c>
      <c r="H219" s="270">
        <f t="shared" si="9"/>
        <v>95000</v>
      </c>
      <c r="I219" s="31"/>
    </row>
    <row r="220" spans="1:9" ht="21.75">
      <c r="A220" s="31"/>
      <c r="B220" s="31"/>
      <c r="C220" s="267">
        <v>8</v>
      </c>
      <c r="D220" s="16" t="s">
        <v>556</v>
      </c>
      <c r="E220" s="16" t="s">
        <v>875</v>
      </c>
      <c r="F220" s="31">
        <v>1</v>
      </c>
      <c r="G220" s="270">
        <v>108000</v>
      </c>
      <c r="H220" s="270">
        <f t="shared" si="9"/>
        <v>108000</v>
      </c>
      <c r="I220" s="31"/>
    </row>
    <row r="221" spans="1:9" ht="26.25">
      <c r="A221" s="323"/>
      <c r="B221" s="323"/>
      <c r="C221" s="323"/>
      <c r="D221" s="323"/>
      <c r="E221" s="323"/>
      <c r="F221" s="323"/>
      <c r="G221" s="323"/>
      <c r="H221" s="7"/>
      <c r="I221" s="7" t="s">
        <v>153</v>
      </c>
    </row>
    <row r="222" spans="1:18" s="253" customFormat="1" ht="65.25">
      <c r="A222" s="248" t="s">
        <v>721</v>
      </c>
      <c r="B222" s="248" t="s">
        <v>158</v>
      </c>
      <c r="C222" s="278"/>
      <c r="D222" s="279" t="s">
        <v>723</v>
      </c>
      <c r="E222" s="279" t="s">
        <v>730</v>
      </c>
      <c r="F222" s="248" t="s">
        <v>160</v>
      </c>
      <c r="G222" s="248" t="s">
        <v>159</v>
      </c>
      <c r="H222" s="248" t="s">
        <v>728</v>
      </c>
      <c r="I222" s="248" t="s">
        <v>722</v>
      </c>
      <c r="J222" s="251"/>
      <c r="K222" s="252"/>
      <c r="L222" s="252"/>
      <c r="M222" s="252"/>
      <c r="N222" s="252"/>
      <c r="O222" s="252"/>
      <c r="P222" s="252"/>
      <c r="Q222" s="252"/>
      <c r="R222" s="252"/>
    </row>
    <row r="223" spans="1:9" ht="21.75">
      <c r="A223" s="31"/>
      <c r="B223" s="31"/>
      <c r="C223" s="267">
        <v>9</v>
      </c>
      <c r="D223" s="16" t="s">
        <v>558</v>
      </c>
      <c r="E223" s="16" t="s">
        <v>876</v>
      </c>
      <c r="F223" s="31">
        <v>1</v>
      </c>
      <c r="G223" s="270">
        <v>17700</v>
      </c>
      <c r="H223" s="270">
        <f t="shared" si="9"/>
        <v>17700</v>
      </c>
      <c r="I223" s="31"/>
    </row>
    <row r="224" spans="1:9" ht="21.75">
      <c r="A224" s="31"/>
      <c r="B224" s="31"/>
      <c r="C224" s="267">
        <v>10</v>
      </c>
      <c r="D224" s="16" t="s">
        <v>550</v>
      </c>
      <c r="E224" s="16" t="s">
        <v>877</v>
      </c>
      <c r="F224" s="31">
        <v>1</v>
      </c>
      <c r="G224" s="270">
        <v>267500</v>
      </c>
      <c r="H224" s="270">
        <f t="shared" si="9"/>
        <v>267500</v>
      </c>
      <c r="I224" s="31"/>
    </row>
    <row r="225" spans="1:9" ht="21.75">
      <c r="A225" s="31"/>
      <c r="B225" s="31"/>
      <c r="C225" s="267">
        <v>11</v>
      </c>
      <c r="D225" s="16" t="s">
        <v>551</v>
      </c>
      <c r="E225" s="16" t="s">
        <v>878</v>
      </c>
      <c r="F225" s="31">
        <v>1</v>
      </c>
      <c r="G225" s="270">
        <v>59000</v>
      </c>
      <c r="H225" s="270">
        <f t="shared" si="9"/>
        <v>59000</v>
      </c>
      <c r="I225" s="31"/>
    </row>
    <row r="226" spans="1:9" ht="21.75">
      <c r="A226" s="31"/>
      <c r="B226" s="31"/>
      <c r="C226" s="267">
        <v>12</v>
      </c>
      <c r="D226" s="16" t="s">
        <v>552</v>
      </c>
      <c r="E226" s="16" t="s">
        <v>552</v>
      </c>
      <c r="F226" s="31">
        <v>1</v>
      </c>
      <c r="G226" s="270">
        <v>20000</v>
      </c>
      <c r="H226" s="270">
        <f t="shared" si="9"/>
        <v>20000</v>
      </c>
      <c r="I226" s="31"/>
    </row>
    <row r="227" spans="1:9" ht="21.75">
      <c r="A227" s="31"/>
      <c r="B227" s="31"/>
      <c r="C227" s="267">
        <v>13</v>
      </c>
      <c r="D227" s="16" t="s">
        <v>553</v>
      </c>
      <c r="E227" s="16" t="s">
        <v>879</v>
      </c>
      <c r="F227" s="31">
        <v>1</v>
      </c>
      <c r="G227" s="270">
        <v>8000</v>
      </c>
      <c r="H227" s="270">
        <f t="shared" si="9"/>
        <v>8000</v>
      </c>
      <c r="I227" s="31"/>
    </row>
    <row r="228" spans="1:9" ht="21.75">
      <c r="A228" s="31"/>
      <c r="B228" s="31"/>
      <c r="C228" s="267">
        <v>14</v>
      </c>
      <c r="D228" s="16" t="s">
        <v>554</v>
      </c>
      <c r="E228" s="16" t="s">
        <v>880</v>
      </c>
      <c r="F228" s="31">
        <v>1</v>
      </c>
      <c r="G228" s="270">
        <v>20000</v>
      </c>
      <c r="H228" s="270">
        <f t="shared" si="9"/>
        <v>20000</v>
      </c>
      <c r="I228" s="31"/>
    </row>
    <row r="229" spans="1:9" ht="21.75">
      <c r="A229" s="31"/>
      <c r="B229" s="31"/>
      <c r="C229" s="267">
        <v>15</v>
      </c>
      <c r="D229" s="16" t="s">
        <v>555</v>
      </c>
      <c r="E229" s="16" t="s">
        <v>881</v>
      </c>
      <c r="F229" s="31">
        <v>1</v>
      </c>
      <c r="G229" s="270">
        <v>25000</v>
      </c>
      <c r="H229" s="270">
        <f t="shared" si="9"/>
        <v>25000</v>
      </c>
      <c r="I229" s="31"/>
    </row>
    <row r="230" spans="1:9" ht="21.75">
      <c r="A230" s="31"/>
      <c r="B230" s="31"/>
      <c r="C230" s="267">
        <v>16</v>
      </c>
      <c r="D230" s="16" t="s">
        <v>559</v>
      </c>
      <c r="E230" s="16" t="s">
        <v>882</v>
      </c>
      <c r="F230" s="31">
        <v>1</v>
      </c>
      <c r="G230" s="270">
        <v>20000</v>
      </c>
      <c r="H230" s="270">
        <f t="shared" si="9"/>
        <v>20000</v>
      </c>
      <c r="I230" s="31"/>
    </row>
    <row r="231" spans="1:9" ht="21.75">
      <c r="A231" s="31"/>
      <c r="B231" s="31"/>
      <c r="C231" s="267">
        <v>17</v>
      </c>
      <c r="D231" s="16" t="s">
        <v>560</v>
      </c>
      <c r="E231" s="16" t="s">
        <v>883</v>
      </c>
      <c r="F231" s="31">
        <v>5</v>
      </c>
      <c r="G231" s="270">
        <v>12000</v>
      </c>
      <c r="H231" s="270">
        <f>G231*F231</f>
        <v>60000</v>
      </c>
      <c r="I231" s="31"/>
    </row>
    <row r="232" spans="1:9" ht="21.75">
      <c r="A232" s="31"/>
      <c r="B232" s="31"/>
      <c r="C232" s="267">
        <v>18</v>
      </c>
      <c r="D232" s="16" t="s">
        <v>964</v>
      </c>
      <c r="E232" s="16" t="s">
        <v>936</v>
      </c>
      <c r="F232" s="31">
        <v>5</v>
      </c>
      <c r="G232" s="270">
        <v>20000</v>
      </c>
      <c r="H232" s="270">
        <f>G232*F232</f>
        <v>100000</v>
      </c>
      <c r="I232" s="31"/>
    </row>
    <row r="233" spans="1:9" ht="21.75">
      <c r="A233" s="129"/>
      <c r="B233" s="129"/>
      <c r="C233" s="268">
        <v>19</v>
      </c>
      <c r="D233" s="130" t="s">
        <v>679</v>
      </c>
      <c r="E233" s="130" t="s">
        <v>884</v>
      </c>
      <c r="F233" s="129">
        <v>3</v>
      </c>
      <c r="G233" s="272">
        <v>6000</v>
      </c>
      <c r="H233" s="272">
        <f>G233*F233</f>
        <v>18000</v>
      </c>
      <c r="I233" s="129"/>
    </row>
    <row r="234" spans="1:9" ht="21.75">
      <c r="A234" s="222"/>
      <c r="B234" s="222"/>
      <c r="D234" s="223"/>
      <c r="E234" s="223" t="s">
        <v>885</v>
      </c>
      <c r="F234" s="274"/>
      <c r="G234" s="223"/>
      <c r="I234" s="222"/>
    </row>
    <row r="235" spans="1:9" ht="21.75">
      <c r="A235" s="31"/>
      <c r="B235" s="31"/>
      <c r="C235" s="267">
        <v>20</v>
      </c>
      <c r="D235" s="16" t="s">
        <v>605</v>
      </c>
      <c r="E235" s="16" t="s">
        <v>886</v>
      </c>
      <c r="F235" s="31">
        <v>2</v>
      </c>
      <c r="G235" s="270">
        <v>10000</v>
      </c>
      <c r="H235" s="270">
        <f>G235*F235</f>
        <v>20000</v>
      </c>
      <c r="I235" s="31"/>
    </row>
    <row r="236" spans="1:9" ht="21.75">
      <c r="A236" s="31"/>
      <c r="B236" s="31"/>
      <c r="C236" s="267">
        <v>21</v>
      </c>
      <c r="D236" s="16" t="s">
        <v>561</v>
      </c>
      <c r="E236" s="16" t="s">
        <v>716</v>
      </c>
      <c r="F236" s="31">
        <v>1</v>
      </c>
      <c r="G236" s="270">
        <v>40000</v>
      </c>
      <c r="H236" s="270">
        <f>G236</f>
        <v>40000</v>
      </c>
      <c r="I236" s="31"/>
    </row>
    <row r="237" spans="1:9" ht="21.75">
      <c r="A237" s="31"/>
      <c r="B237" s="31"/>
      <c r="C237" s="267">
        <v>22</v>
      </c>
      <c r="D237" s="16" t="s">
        <v>562</v>
      </c>
      <c r="E237" s="16" t="s">
        <v>887</v>
      </c>
      <c r="F237" s="31">
        <v>2</v>
      </c>
      <c r="G237" s="270">
        <v>8500</v>
      </c>
      <c r="H237" s="270">
        <f>G237*2</f>
        <v>17000</v>
      </c>
      <c r="I237" s="31"/>
    </row>
    <row r="238" spans="1:9" ht="21.75">
      <c r="A238" s="31"/>
      <c r="B238" s="31"/>
      <c r="C238" s="267">
        <v>23</v>
      </c>
      <c r="D238" s="16" t="s">
        <v>563</v>
      </c>
      <c r="E238" s="16" t="s">
        <v>888</v>
      </c>
      <c r="F238" s="31">
        <v>1</v>
      </c>
      <c r="G238" s="270">
        <v>20000</v>
      </c>
      <c r="H238" s="270">
        <f>G238</f>
        <v>20000</v>
      </c>
      <c r="I238" s="31"/>
    </row>
    <row r="239" spans="1:9" ht="21.75">
      <c r="A239" s="31"/>
      <c r="B239" s="31"/>
      <c r="C239" s="267">
        <v>24</v>
      </c>
      <c r="D239" s="16" t="s">
        <v>564</v>
      </c>
      <c r="E239" s="16" t="s">
        <v>889</v>
      </c>
      <c r="F239" s="31">
        <v>1</v>
      </c>
      <c r="G239" s="270">
        <v>30000</v>
      </c>
      <c r="H239" s="270">
        <f>G239</f>
        <v>30000</v>
      </c>
      <c r="I239" s="31"/>
    </row>
    <row r="240" spans="1:9" ht="21.75">
      <c r="A240" s="31"/>
      <c r="B240" s="31"/>
      <c r="C240" s="267">
        <v>25</v>
      </c>
      <c r="D240" s="16" t="s">
        <v>689</v>
      </c>
      <c r="E240" s="16" t="s">
        <v>840</v>
      </c>
      <c r="F240" s="31">
        <v>1</v>
      </c>
      <c r="G240" s="270">
        <v>85000</v>
      </c>
      <c r="H240" s="270">
        <f>G240</f>
        <v>85000</v>
      </c>
      <c r="I240" s="31"/>
    </row>
    <row r="241" spans="1:9" ht="26.25">
      <c r="A241" s="323"/>
      <c r="B241" s="323"/>
      <c r="C241" s="323"/>
      <c r="D241" s="323"/>
      <c r="E241" s="323"/>
      <c r="F241" s="323"/>
      <c r="G241" s="323"/>
      <c r="H241" s="7"/>
      <c r="I241" s="7" t="s">
        <v>154</v>
      </c>
    </row>
    <row r="242" spans="1:18" s="253" customFormat="1" ht="65.25">
      <c r="A242" s="248" t="s">
        <v>721</v>
      </c>
      <c r="B242" s="248" t="s">
        <v>158</v>
      </c>
      <c r="C242" s="278"/>
      <c r="D242" s="279" t="s">
        <v>723</v>
      </c>
      <c r="E242" s="279" t="s">
        <v>730</v>
      </c>
      <c r="F242" s="248" t="s">
        <v>160</v>
      </c>
      <c r="G242" s="248" t="s">
        <v>159</v>
      </c>
      <c r="H242" s="248" t="s">
        <v>728</v>
      </c>
      <c r="I242" s="248" t="s">
        <v>722</v>
      </c>
      <c r="J242" s="251"/>
      <c r="K242" s="252"/>
      <c r="L242" s="252"/>
      <c r="M242" s="252"/>
      <c r="N242" s="252"/>
      <c r="O242" s="252"/>
      <c r="P242" s="252"/>
      <c r="Q242" s="252"/>
      <c r="R242" s="252"/>
    </row>
    <row r="243" spans="1:9" ht="21.75">
      <c r="A243" s="31"/>
      <c r="B243" s="31"/>
      <c r="C243" s="267">
        <v>26</v>
      </c>
      <c r="D243" s="16" t="s">
        <v>565</v>
      </c>
      <c r="E243" s="16" t="s">
        <v>890</v>
      </c>
      <c r="F243" s="31">
        <v>2</v>
      </c>
      <c r="G243" s="270">
        <v>10000</v>
      </c>
      <c r="H243" s="270">
        <f>G243*F243</f>
        <v>20000</v>
      </c>
      <c r="I243" s="31"/>
    </row>
    <row r="244" spans="1:9" ht="21.75">
      <c r="A244" s="31">
        <v>32</v>
      </c>
      <c r="B244" s="31" t="s">
        <v>1020</v>
      </c>
      <c r="C244" s="267"/>
      <c r="D244" s="16" t="s">
        <v>549</v>
      </c>
      <c r="E244" s="16" t="s">
        <v>891</v>
      </c>
      <c r="F244" s="31">
        <v>1</v>
      </c>
      <c r="G244" s="270">
        <v>85000</v>
      </c>
      <c r="H244" s="270">
        <f>G244</f>
        <v>85000</v>
      </c>
      <c r="I244" s="31" t="s">
        <v>566</v>
      </c>
    </row>
    <row r="245" spans="1:9" ht="21.75">
      <c r="A245" s="31">
        <v>33</v>
      </c>
      <c r="B245" s="31" t="s">
        <v>1021</v>
      </c>
      <c r="D245" s="16" t="s">
        <v>777</v>
      </c>
      <c r="F245" s="31">
        <v>1</v>
      </c>
      <c r="G245" s="270">
        <v>202500</v>
      </c>
      <c r="H245" s="266">
        <f>G245</f>
        <v>202500</v>
      </c>
      <c r="I245" s="31" t="s">
        <v>733</v>
      </c>
    </row>
    <row r="246" spans="1:9" ht="21.75">
      <c r="A246" s="31"/>
      <c r="B246" s="31"/>
      <c r="C246" s="267">
        <v>1</v>
      </c>
      <c r="D246" s="16" t="s">
        <v>567</v>
      </c>
      <c r="E246" s="16" t="s">
        <v>892</v>
      </c>
      <c r="F246" s="31">
        <v>1</v>
      </c>
      <c r="G246" s="270">
        <v>25000</v>
      </c>
      <c r="H246" s="270">
        <f>G246</f>
        <v>25000</v>
      </c>
      <c r="I246" s="31"/>
    </row>
    <row r="247" spans="1:9" ht="21.75">
      <c r="A247" s="31"/>
      <c r="B247" s="31"/>
      <c r="C247" s="267">
        <v>2</v>
      </c>
      <c r="D247" s="16" t="s">
        <v>568</v>
      </c>
      <c r="E247" s="16" t="s">
        <v>893</v>
      </c>
      <c r="F247" s="31">
        <v>5</v>
      </c>
      <c r="G247" s="270">
        <v>2500</v>
      </c>
      <c r="H247" s="270">
        <f>G247*F247</f>
        <v>12500</v>
      </c>
      <c r="I247" s="31"/>
    </row>
    <row r="248" spans="1:9" ht="21.75">
      <c r="A248" s="31"/>
      <c r="B248" s="31"/>
      <c r="C248" s="267">
        <v>3</v>
      </c>
      <c r="D248" s="16" t="s">
        <v>569</v>
      </c>
      <c r="E248" s="16" t="s">
        <v>894</v>
      </c>
      <c r="F248" s="31">
        <v>5</v>
      </c>
      <c r="G248" s="270">
        <v>3500</v>
      </c>
      <c r="H248" s="270">
        <f>G248*F248</f>
        <v>17500</v>
      </c>
      <c r="I248" s="31"/>
    </row>
    <row r="249" spans="1:9" ht="21.75">
      <c r="A249" s="31"/>
      <c r="B249" s="31"/>
      <c r="C249" s="267">
        <v>4</v>
      </c>
      <c r="D249" s="16" t="s">
        <v>570</v>
      </c>
      <c r="E249" s="16" t="s">
        <v>895</v>
      </c>
      <c r="F249" s="31">
        <v>5</v>
      </c>
      <c r="G249" s="270">
        <v>4500</v>
      </c>
      <c r="H249" s="270">
        <f>G249*F249</f>
        <v>22500</v>
      </c>
      <c r="I249" s="31"/>
    </row>
    <row r="250" spans="1:9" ht="21.75">
      <c r="A250" s="31"/>
      <c r="B250" s="31"/>
      <c r="C250" s="267">
        <v>5</v>
      </c>
      <c r="D250" s="16" t="s">
        <v>571</v>
      </c>
      <c r="E250" s="16" t="s">
        <v>896</v>
      </c>
      <c r="F250" s="31">
        <v>1</v>
      </c>
      <c r="G250" s="270">
        <v>25000</v>
      </c>
      <c r="H250" s="270">
        <f aca="true" t="shared" si="10" ref="H250:H256">G250</f>
        <v>25000</v>
      </c>
      <c r="I250" s="31"/>
    </row>
    <row r="251" spans="1:9" ht="21.75">
      <c r="A251" s="31"/>
      <c r="B251" s="31"/>
      <c r="C251" s="267">
        <v>6</v>
      </c>
      <c r="D251" s="16" t="s">
        <v>572</v>
      </c>
      <c r="E251" s="202" t="s">
        <v>899</v>
      </c>
      <c r="F251" s="31">
        <v>1</v>
      </c>
      <c r="G251" s="270">
        <v>50000</v>
      </c>
      <c r="H251" s="270">
        <f t="shared" si="10"/>
        <v>50000</v>
      </c>
      <c r="I251" s="31"/>
    </row>
    <row r="252" spans="1:9" ht="21.75">
      <c r="A252" s="31"/>
      <c r="B252" s="31"/>
      <c r="C252" s="267">
        <v>7</v>
      </c>
      <c r="D252" s="16" t="s">
        <v>573</v>
      </c>
      <c r="E252" s="16" t="s">
        <v>897</v>
      </c>
      <c r="F252" s="31">
        <v>1</v>
      </c>
      <c r="G252" s="270">
        <v>5500</v>
      </c>
      <c r="H252" s="270">
        <f t="shared" si="10"/>
        <v>5500</v>
      </c>
      <c r="I252" s="31"/>
    </row>
    <row r="253" spans="1:9" ht="21.75">
      <c r="A253" s="31"/>
      <c r="B253" s="31"/>
      <c r="C253" s="267">
        <v>8</v>
      </c>
      <c r="D253" s="16" t="s">
        <v>965</v>
      </c>
      <c r="E253" s="16" t="s">
        <v>898</v>
      </c>
      <c r="F253" s="31">
        <v>1</v>
      </c>
      <c r="G253" s="270">
        <v>40000</v>
      </c>
      <c r="H253" s="270">
        <f t="shared" si="10"/>
        <v>40000</v>
      </c>
      <c r="I253" s="31"/>
    </row>
    <row r="254" spans="1:9" ht="21.75">
      <c r="A254" s="31"/>
      <c r="B254" s="31"/>
      <c r="C254" s="267">
        <v>9</v>
      </c>
      <c r="D254" s="16" t="s">
        <v>970</v>
      </c>
      <c r="E254" s="16" t="s">
        <v>1139</v>
      </c>
      <c r="F254" s="31">
        <v>1</v>
      </c>
      <c r="G254" s="270">
        <v>4500</v>
      </c>
      <c r="H254" s="270">
        <f t="shared" si="10"/>
        <v>4500</v>
      </c>
      <c r="I254" s="31"/>
    </row>
    <row r="255" spans="1:9" ht="21.75">
      <c r="A255" s="31">
        <v>34</v>
      </c>
      <c r="B255" s="31" t="s">
        <v>1022</v>
      </c>
      <c r="D255" s="16" t="s">
        <v>778</v>
      </c>
      <c r="F255" s="31">
        <v>1</v>
      </c>
      <c r="G255" s="270">
        <v>2036000</v>
      </c>
      <c r="H255" s="266">
        <f t="shared" si="10"/>
        <v>2036000</v>
      </c>
      <c r="I255" s="31" t="s">
        <v>733</v>
      </c>
    </row>
    <row r="256" spans="1:9" ht="21.75">
      <c r="A256" s="31"/>
      <c r="B256" s="31"/>
      <c r="C256" s="267">
        <v>1</v>
      </c>
      <c r="D256" s="16" t="s">
        <v>151</v>
      </c>
      <c r="E256" s="16" t="s">
        <v>902</v>
      </c>
      <c r="F256" s="31">
        <v>1</v>
      </c>
      <c r="G256" s="270">
        <v>250000</v>
      </c>
      <c r="H256" s="270">
        <f t="shared" si="10"/>
        <v>250000</v>
      </c>
      <c r="I256" s="31"/>
    </row>
    <row r="257" spans="1:9" ht="21.75">
      <c r="A257" s="31"/>
      <c r="B257" s="31"/>
      <c r="C257" s="267">
        <v>2</v>
      </c>
      <c r="D257" s="16" t="s">
        <v>586</v>
      </c>
      <c r="E257" s="16" t="s">
        <v>903</v>
      </c>
      <c r="F257" s="31">
        <v>1</v>
      </c>
      <c r="G257" s="270">
        <v>24000</v>
      </c>
      <c r="H257" s="270">
        <f aca="true" t="shared" si="11" ref="H257:H272">G257</f>
        <v>24000</v>
      </c>
      <c r="I257" s="31"/>
    </row>
    <row r="258" spans="1:9" ht="21.75">
      <c r="A258" s="31"/>
      <c r="B258" s="31"/>
      <c r="C258" s="267">
        <v>3</v>
      </c>
      <c r="D258" s="16" t="s">
        <v>574</v>
      </c>
      <c r="E258" s="16" t="s">
        <v>574</v>
      </c>
      <c r="F258" s="31">
        <v>1</v>
      </c>
      <c r="G258" s="270">
        <v>150000</v>
      </c>
      <c r="H258" s="270">
        <f t="shared" si="11"/>
        <v>150000</v>
      </c>
      <c r="I258" s="31"/>
    </row>
    <row r="259" spans="1:9" ht="21.75">
      <c r="A259" s="31"/>
      <c r="B259" s="31"/>
      <c r="C259" s="267">
        <v>4</v>
      </c>
      <c r="D259" s="16" t="s">
        <v>585</v>
      </c>
      <c r="E259" s="16" t="s">
        <v>904</v>
      </c>
      <c r="F259" s="31">
        <v>1</v>
      </c>
      <c r="G259" s="270">
        <v>650000</v>
      </c>
      <c r="H259" s="270">
        <f t="shared" si="11"/>
        <v>650000</v>
      </c>
      <c r="I259" s="31"/>
    </row>
    <row r="260" spans="1:9" ht="21.75">
      <c r="A260" s="31"/>
      <c r="B260" s="31"/>
      <c r="C260" s="267">
        <v>5</v>
      </c>
      <c r="D260" s="16" t="s">
        <v>575</v>
      </c>
      <c r="E260" s="16" t="s">
        <v>905</v>
      </c>
      <c r="F260" s="31">
        <v>1</v>
      </c>
      <c r="G260" s="270">
        <v>150000</v>
      </c>
      <c r="H260" s="270">
        <f t="shared" si="11"/>
        <v>150000</v>
      </c>
      <c r="I260" s="31"/>
    </row>
    <row r="261" spans="1:9" ht="26.25">
      <c r="A261" s="323"/>
      <c r="B261" s="323"/>
      <c r="C261" s="323"/>
      <c r="D261" s="323"/>
      <c r="E261" s="323"/>
      <c r="F261" s="323"/>
      <c r="G261" s="323"/>
      <c r="H261" s="7"/>
      <c r="I261" s="7" t="s">
        <v>157</v>
      </c>
    </row>
    <row r="262" spans="1:18" s="253" customFormat="1" ht="65.25">
      <c r="A262" s="248" t="s">
        <v>721</v>
      </c>
      <c r="B262" s="248" t="s">
        <v>158</v>
      </c>
      <c r="C262" s="278"/>
      <c r="D262" s="279" t="s">
        <v>723</v>
      </c>
      <c r="E262" s="279" t="s">
        <v>730</v>
      </c>
      <c r="F262" s="248" t="s">
        <v>160</v>
      </c>
      <c r="G262" s="248" t="s">
        <v>159</v>
      </c>
      <c r="H262" s="248" t="s">
        <v>728</v>
      </c>
      <c r="I262" s="248" t="s">
        <v>722</v>
      </c>
      <c r="J262" s="251"/>
      <c r="K262" s="252"/>
      <c r="L262" s="252"/>
      <c r="M262" s="252"/>
      <c r="N262" s="252"/>
      <c r="O262" s="252"/>
      <c r="P262" s="252"/>
      <c r="Q262" s="252"/>
      <c r="R262" s="252"/>
    </row>
    <row r="263" spans="1:9" ht="21.75">
      <c r="A263" s="31"/>
      <c r="B263" s="31"/>
      <c r="C263" s="267">
        <v>6</v>
      </c>
      <c r="D263" s="16" t="s">
        <v>689</v>
      </c>
      <c r="E263" s="16" t="s">
        <v>689</v>
      </c>
      <c r="F263" s="31">
        <v>1</v>
      </c>
      <c r="G263" s="270">
        <v>85000</v>
      </c>
      <c r="H263" s="270">
        <f t="shared" si="11"/>
        <v>85000</v>
      </c>
      <c r="I263" s="31"/>
    </row>
    <row r="264" spans="1:9" ht="21.75">
      <c r="A264" s="31"/>
      <c r="B264" s="31"/>
      <c r="C264" s="267">
        <v>7</v>
      </c>
      <c r="D264" s="16" t="s">
        <v>966</v>
      </c>
      <c r="E264" s="16" t="s">
        <v>789</v>
      </c>
      <c r="F264" s="31">
        <v>1</v>
      </c>
      <c r="G264" s="270">
        <v>35000</v>
      </c>
      <c r="H264" s="270">
        <f t="shared" si="11"/>
        <v>35000</v>
      </c>
      <c r="I264" s="31"/>
    </row>
    <row r="265" spans="1:9" ht="21.75">
      <c r="A265" s="31"/>
      <c r="B265" s="31"/>
      <c r="C265" s="267">
        <v>8</v>
      </c>
      <c r="D265" s="16" t="s">
        <v>576</v>
      </c>
      <c r="E265" s="16" t="s">
        <v>906</v>
      </c>
      <c r="F265" s="31">
        <v>1</v>
      </c>
      <c r="G265" s="270">
        <v>55000</v>
      </c>
      <c r="H265" s="270">
        <f t="shared" si="11"/>
        <v>55000</v>
      </c>
      <c r="I265" s="31"/>
    </row>
    <row r="266" spans="1:9" ht="21.75">
      <c r="A266" s="31"/>
      <c r="B266" s="31"/>
      <c r="C266" s="267">
        <v>9</v>
      </c>
      <c r="D266" s="16" t="s">
        <v>577</v>
      </c>
      <c r="E266" s="16" t="s">
        <v>577</v>
      </c>
      <c r="F266" s="31">
        <v>1</v>
      </c>
      <c r="G266" s="270">
        <v>120000</v>
      </c>
      <c r="H266" s="270">
        <f t="shared" si="11"/>
        <v>120000</v>
      </c>
      <c r="I266" s="31"/>
    </row>
    <row r="267" spans="1:9" ht="21.75">
      <c r="A267" s="31"/>
      <c r="B267" s="31"/>
      <c r="C267" s="267">
        <v>10</v>
      </c>
      <c r="D267" s="16" t="s">
        <v>578</v>
      </c>
      <c r="E267" s="16" t="s">
        <v>907</v>
      </c>
      <c r="F267" s="31">
        <v>1</v>
      </c>
      <c r="G267" s="270">
        <v>140000</v>
      </c>
      <c r="H267" s="270">
        <f t="shared" si="11"/>
        <v>140000</v>
      </c>
      <c r="I267" s="31"/>
    </row>
    <row r="268" spans="1:9" ht="21.75">
      <c r="A268" s="31"/>
      <c r="B268" s="31"/>
      <c r="C268" s="267">
        <v>11</v>
      </c>
      <c r="D268" s="16" t="s">
        <v>583</v>
      </c>
      <c r="E268" s="16" t="s">
        <v>901</v>
      </c>
      <c r="F268" s="31">
        <v>1</v>
      </c>
      <c r="G268" s="270">
        <v>120000</v>
      </c>
      <c r="H268" s="270">
        <f t="shared" si="11"/>
        <v>120000</v>
      </c>
      <c r="I268" s="31"/>
    </row>
    <row r="269" spans="1:9" ht="21.75">
      <c r="A269" s="31"/>
      <c r="B269" s="31"/>
      <c r="C269" s="267">
        <v>12</v>
      </c>
      <c r="D269" s="16" t="s">
        <v>584</v>
      </c>
      <c r="E269" s="16" t="s">
        <v>908</v>
      </c>
      <c r="F269" s="31">
        <v>1</v>
      </c>
      <c r="G269" s="270">
        <v>120000</v>
      </c>
      <c r="H269" s="270">
        <f t="shared" si="11"/>
        <v>120000</v>
      </c>
      <c r="I269" s="31"/>
    </row>
    <row r="270" spans="1:9" ht="21.75">
      <c r="A270" s="31"/>
      <c r="B270" s="31"/>
      <c r="C270" s="267">
        <v>13</v>
      </c>
      <c r="D270" s="16" t="s">
        <v>959</v>
      </c>
      <c r="E270" s="16" t="s">
        <v>900</v>
      </c>
      <c r="F270" s="31">
        <v>1</v>
      </c>
      <c r="G270" s="270">
        <v>4500</v>
      </c>
      <c r="H270" s="270">
        <f t="shared" si="11"/>
        <v>4500</v>
      </c>
      <c r="I270" s="31"/>
    </row>
    <row r="271" spans="1:9" ht="21.75">
      <c r="A271" s="31"/>
      <c r="B271" s="31"/>
      <c r="C271" s="267">
        <v>14</v>
      </c>
      <c r="D271" s="16" t="s">
        <v>936</v>
      </c>
      <c r="E271" s="16" t="s">
        <v>936</v>
      </c>
      <c r="F271" s="31">
        <v>2</v>
      </c>
      <c r="G271" s="270">
        <v>8500</v>
      </c>
      <c r="H271" s="270">
        <f>G271*F271</f>
        <v>17000</v>
      </c>
      <c r="I271" s="31"/>
    </row>
    <row r="272" spans="1:9" ht="21.75">
      <c r="A272" s="31"/>
      <c r="B272" s="31"/>
      <c r="C272" s="267">
        <v>15</v>
      </c>
      <c r="D272" s="16" t="s">
        <v>579</v>
      </c>
      <c r="E272" s="16" t="s">
        <v>909</v>
      </c>
      <c r="F272" s="31">
        <v>1</v>
      </c>
      <c r="G272" s="270">
        <v>55000</v>
      </c>
      <c r="H272" s="270">
        <f t="shared" si="11"/>
        <v>55000</v>
      </c>
      <c r="I272" s="31"/>
    </row>
    <row r="273" spans="1:9" ht="21.75">
      <c r="A273" s="31"/>
      <c r="B273" s="31"/>
      <c r="C273" s="267">
        <v>16</v>
      </c>
      <c r="D273" s="16" t="s">
        <v>580</v>
      </c>
      <c r="E273" s="16" t="s">
        <v>910</v>
      </c>
      <c r="F273" s="31">
        <v>5</v>
      </c>
      <c r="G273" s="270">
        <v>2500</v>
      </c>
      <c r="H273" s="270">
        <f>G273*F273</f>
        <v>12500</v>
      </c>
      <c r="I273" s="31"/>
    </row>
    <row r="274" spans="1:9" ht="21.75">
      <c r="A274" s="31"/>
      <c r="B274" s="31"/>
      <c r="C274" s="267">
        <v>17</v>
      </c>
      <c r="D274" s="16" t="s">
        <v>569</v>
      </c>
      <c r="E274" s="16" t="s">
        <v>911</v>
      </c>
      <c r="F274" s="31">
        <v>5</v>
      </c>
      <c r="G274" s="270">
        <v>3500</v>
      </c>
      <c r="H274" s="270">
        <f>G274*F274</f>
        <v>17500</v>
      </c>
      <c r="I274" s="31"/>
    </row>
    <row r="275" spans="1:9" ht="21.75">
      <c r="A275" s="31"/>
      <c r="B275" s="31"/>
      <c r="C275" s="267">
        <v>18</v>
      </c>
      <c r="D275" s="16" t="s">
        <v>581</v>
      </c>
      <c r="E275" s="16" t="s">
        <v>912</v>
      </c>
      <c r="F275" s="31">
        <v>5</v>
      </c>
      <c r="G275" s="270">
        <v>4500</v>
      </c>
      <c r="H275" s="270">
        <f>G275*F275</f>
        <v>22500</v>
      </c>
      <c r="I275" s="31"/>
    </row>
    <row r="276" spans="1:9" ht="21.75">
      <c r="A276" s="31"/>
      <c r="B276" s="31"/>
      <c r="C276" s="267">
        <v>19</v>
      </c>
      <c r="D276" s="16" t="s">
        <v>967</v>
      </c>
      <c r="E276" s="16" t="s">
        <v>582</v>
      </c>
      <c r="F276" s="31">
        <v>4</v>
      </c>
      <c r="G276" s="270">
        <v>2000</v>
      </c>
      <c r="H276" s="270">
        <f>G276*F276</f>
        <v>8000</v>
      </c>
      <c r="I276" s="31"/>
    </row>
    <row r="277" spans="1:9" ht="21.75">
      <c r="A277" s="129">
        <v>35</v>
      </c>
      <c r="B277" s="129" t="s">
        <v>1023</v>
      </c>
      <c r="C277" s="254"/>
      <c r="D277" s="254" t="s">
        <v>787</v>
      </c>
      <c r="E277" s="254"/>
      <c r="F277" s="129">
        <v>1</v>
      </c>
      <c r="G277" s="272">
        <v>1521500</v>
      </c>
      <c r="H277" s="272">
        <f>G277</f>
        <v>1521500</v>
      </c>
      <c r="I277" s="129" t="s">
        <v>733</v>
      </c>
    </row>
    <row r="278" spans="1:9" ht="21.75">
      <c r="A278" s="222"/>
      <c r="B278" s="222"/>
      <c r="C278" s="261"/>
      <c r="D278" s="261" t="s">
        <v>1140</v>
      </c>
      <c r="E278" s="261"/>
      <c r="F278" s="222"/>
      <c r="G278" s="224"/>
      <c r="H278" s="224"/>
      <c r="I278" s="155"/>
    </row>
    <row r="279" spans="1:9" ht="21.75">
      <c r="A279" s="222"/>
      <c r="B279" s="222"/>
      <c r="C279" s="258">
        <v>1</v>
      </c>
      <c r="D279" s="223" t="s">
        <v>587</v>
      </c>
      <c r="E279" s="223" t="s">
        <v>587</v>
      </c>
      <c r="F279" s="222">
        <v>1</v>
      </c>
      <c r="G279" s="224">
        <v>25000</v>
      </c>
      <c r="H279" s="224">
        <f>G279</f>
        <v>25000</v>
      </c>
      <c r="I279" s="129"/>
    </row>
    <row r="280" spans="1:9" ht="21.75">
      <c r="A280" s="31"/>
      <c r="B280" s="31"/>
      <c r="C280" s="267">
        <v>2</v>
      </c>
      <c r="D280" s="16" t="s">
        <v>588</v>
      </c>
      <c r="E280" s="16" t="s">
        <v>913</v>
      </c>
      <c r="F280" s="31">
        <v>1</v>
      </c>
      <c r="G280" s="270">
        <v>15000</v>
      </c>
      <c r="H280" s="270">
        <f aca="true" t="shared" si="12" ref="H280:H294">G280</f>
        <v>15000</v>
      </c>
      <c r="I280" s="31"/>
    </row>
    <row r="281" spans="1:9" ht="26.25">
      <c r="A281" s="323"/>
      <c r="B281" s="323"/>
      <c r="C281" s="323"/>
      <c r="D281" s="323"/>
      <c r="E281" s="323"/>
      <c r="F281" s="323"/>
      <c r="G281" s="323"/>
      <c r="H281" s="7"/>
      <c r="I281" s="7" t="s">
        <v>162</v>
      </c>
    </row>
    <row r="282" spans="1:18" s="253" customFormat="1" ht="65.25">
      <c r="A282" s="248" t="s">
        <v>721</v>
      </c>
      <c r="B282" s="248" t="s">
        <v>158</v>
      </c>
      <c r="C282" s="278"/>
      <c r="D282" s="279" t="s">
        <v>723</v>
      </c>
      <c r="E282" s="279" t="s">
        <v>730</v>
      </c>
      <c r="F282" s="248" t="s">
        <v>160</v>
      </c>
      <c r="G282" s="248" t="s">
        <v>159</v>
      </c>
      <c r="H282" s="248" t="s">
        <v>728</v>
      </c>
      <c r="I282" s="248" t="s">
        <v>722</v>
      </c>
      <c r="J282" s="251"/>
      <c r="K282" s="252"/>
      <c r="L282" s="252"/>
      <c r="M282" s="252"/>
      <c r="N282" s="252"/>
      <c r="O282" s="252"/>
      <c r="P282" s="252"/>
      <c r="Q282" s="252"/>
      <c r="R282" s="252"/>
    </row>
    <row r="283" spans="1:9" ht="21.75">
      <c r="A283" s="31"/>
      <c r="B283" s="31"/>
      <c r="C283" s="258">
        <v>3</v>
      </c>
      <c r="D283" s="16" t="s">
        <v>589</v>
      </c>
      <c r="E283" s="16" t="s">
        <v>914</v>
      </c>
      <c r="F283" s="31">
        <v>1</v>
      </c>
      <c r="G283" s="270">
        <v>120000</v>
      </c>
      <c r="H283" s="270">
        <f t="shared" si="12"/>
        <v>120000</v>
      </c>
      <c r="I283" s="31"/>
    </row>
    <row r="284" spans="1:9" ht="21.75">
      <c r="A284" s="31"/>
      <c r="B284" s="31"/>
      <c r="C284" s="267">
        <v>4</v>
      </c>
      <c r="D284" s="16" t="s">
        <v>590</v>
      </c>
      <c r="E284" s="16" t="s">
        <v>915</v>
      </c>
      <c r="F284" s="31">
        <v>1</v>
      </c>
      <c r="G284" s="270">
        <v>25000</v>
      </c>
      <c r="H284" s="270">
        <f t="shared" si="12"/>
        <v>25000</v>
      </c>
      <c r="I284" s="129"/>
    </row>
    <row r="285" spans="1:9" ht="21.75">
      <c r="A285" s="31"/>
      <c r="B285" s="31"/>
      <c r="C285" s="258">
        <v>5</v>
      </c>
      <c r="D285" s="16" t="s">
        <v>602</v>
      </c>
      <c r="E285" s="16" t="s">
        <v>916</v>
      </c>
      <c r="F285" s="31">
        <v>1</v>
      </c>
      <c r="G285" s="270">
        <v>80000</v>
      </c>
      <c r="H285" s="270">
        <f t="shared" si="12"/>
        <v>80000</v>
      </c>
      <c r="I285" s="129"/>
    </row>
    <row r="286" spans="1:9" ht="21.75">
      <c r="A286" s="31"/>
      <c r="B286" s="31"/>
      <c r="C286" s="267">
        <v>6</v>
      </c>
      <c r="D286" s="16" t="s">
        <v>591</v>
      </c>
      <c r="E286" s="16" t="s">
        <v>917</v>
      </c>
      <c r="F286" s="31">
        <v>1</v>
      </c>
      <c r="G286" s="270">
        <v>80000</v>
      </c>
      <c r="H286" s="270">
        <f t="shared" si="12"/>
        <v>80000</v>
      </c>
      <c r="I286" s="129"/>
    </row>
    <row r="287" spans="1:9" ht="21.75">
      <c r="A287" s="31"/>
      <c r="B287" s="31"/>
      <c r="C287" s="258">
        <v>7</v>
      </c>
      <c r="D287" s="16" t="s">
        <v>686</v>
      </c>
      <c r="E287" s="16" t="s">
        <v>918</v>
      </c>
      <c r="F287" s="31">
        <v>1</v>
      </c>
      <c r="G287" s="270">
        <v>100000</v>
      </c>
      <c r="H287" s="270">
        <f t="shared" si="12"/>
        <v>100000</v>
      </c>
      <c r="I287" s="129"/>
    </row>
    <row r="288" spans="1:9" ht="21.75">
      <c r="A288" s="31"/>
      <c r="B288" s="31"/>
      <c r="C288" s="267">
        <v>8</v>
      </c>
      <c r="D288" s="16" t="s">
        <v>592</v>
      </c>
      <c r="E288" s="16" t="s">
        <v>919</v>
      </c>
      <c r="F288" s="31">
        <v>1</v>
      </c>
      <c r="G288" s="270">
        <v>30000</v>
      </c>
      <c r="H288" s="270">
        <f t="shared" si="12"/>
        <v>30000</v>
      </c>
      <c r="I288" s="129"/>
    </row>
    <row r="289" spans="1:9" ht="21.75">
      <c r="A289" s="31"/>
      <c r="B289" s="31"/>
      <c r="C289" s="258">
        <v>9</v>
      </c>
      <c r="D289" s="16" t="s">
        <v>593</v>
      </c>
      <c r="E289" s="16" t="s">
        <v>920</v>
      </c>
      <c r="F289" s="31">
        <v>5</v>
      </c>
      <c r="G289" s="270">
        <v>6500</v>
      </c>
      <c r="H289" s="270">
        <f>G289*F289</f>
        <v>32500</v>
      </c>
      <c r="I289" s="129"/>
    </row>
    <row r="290" spans="1:9" ht="21.75">
      <c r="A290" s="31"/>
      <c r="B290" s="31"/>
      <c r="C290" s="267">
        <v>10</v>
      </c>
      <c r="D290" s="16" t="s">
        <v>594</v>
      </c>
      <c r="E290" s="16" t="s">
        <v>921</v>
      </c>
      <c r="F290" s="31">
        <v>1</v>
      </c>
      <c r="G290" s="270">
        <v>100000</v>
      </c>
      <c r="H290" s="270">
        <f t="shared" si="12"/>
        <v>100000</v>
      </c>
      <c r="I290" s="129"/>
    </row>
    <row r="291" spans="1:9" ht="21.75">
      <c r="A291" s="31"/>
      <c r="B291" s="31"/>
      <c r="C291" s="258">
        <v>11</v>
      </c>
      <c r="D291" s="16" t="s">
        <v>595</v>
      </c>
      <c r="E291" s="16" t="s">
        <v>922</v>
      </c>
      <c r="F291" s="31">
        <v>1</v>
      </c>
      <c r="G291" s="270">
        <v>100000</v>
      </c>
      <c r="H291" s="270">
        <f t="shared" si="12"/>
        <v>100000</v>
      </c>
      <c r="I291" s="129"/>
    </row>
    <row r="292" spans="1:9" ht="21.75">
      <c r="A292" s="31"/>
      <c r="B292" s="31"/>
      <c r="C292" s="267">
        <v>12</v>
      </c>
      <c r="D292" s="16" t="s">
        <v>596</v>
      </c>
      <c r="E292" s="16" t="s">
        <v>935</v>
      </c>
      <c r="F292" s="31">
        <v>1</v>
      </c>
      <c r="G292" s="270">
        <v>90000</v>
      </c>
      <c r="H292" s="270">
        <f t="shared" si="12"/>
        <v>90000</v>
      </c>
      <c r="I292" s="129"/>
    </row>
    <row r="293" spans="1:9" ht="21.75">
      <c r="A293" s="31"/>
      <c r="B293" s="31"/>
      <c r="C293" s="258">
        <v>13</v>
      </c>
      <c r="D293" s="16" t="s">
        <v>937</v>
      </c>
      <c r="E293" s="16" t="s">
        <v>923</v>
      </c>
      <c r="F293" s="31">
        <v>1</v>
      </c>
      <c r="G293" s="270">
        <v>12000</v>
      </c>
      <c r="H293" s="270">
        <f t="shared" si="12"/>
        <v>12000</v>
      </c>
      <c r="I293" s="129"/>
    </row>
    <row r="294" spans="1:9" ht="21.75">
      <c r="A294" s="31"/>
      <c r="B294" s="31"/>
      <c r="C294" s="267">
        <v>14</v>
      </c>
      <c r="D294" s="16" t="s">
        <v>597</v>
      </c>
      <c r="E294" s="16" t="s">
        <v>597</v>
      </c>
      <c r="F294" s="31">
        <v>1</v>
      </c>
      <c r="G294" s="270">
        <v>190000</v>
      </c>
      <c r="H294" s="270">
        <f t="shared" si="12"/>
        <v>190000</v>
      </c>
      <c r="I294" s="129"/>
    </row>
    <row r="295" spans="1:9" ht="21.75">
      <c r="A295" s="31"/>
      <c r="B295" s="31"/>
      <c r="C295" s="258">
        <v>15</v>
      </c>
      <c r="D295" s="16" t="s">
        <v>718</v>
      </c>
      <c r="E295" s="16" t="s">
        <v>718</v>
      </c>
      <c r="F295" s="31">
        <v>5</v>
      </c>
      <c r="G295" s="270">
        <v>10000</v>
      </c>
      <c r="H295" s="270">
        <f>G295*F295</f>
        <v>50000</v>
      </c>
      <c r="I295" s="31"/>
    </row>
    <row r="296" spans="1:9" ht="21.75">
      <c r="A296" s="31"/>
      <c r="B296" s="31"/>
      <c r="C296" s="267">
        <v>16</v>
      </c>
      <c r="D296" s="16" t="s">
        <v>603</v>
      </c>
      <c r="E296" s="16" t="s">
        <v>936</v>
      </c>
      <c r="F296" s="31">
        <v>5</v>
      </c>
      <c r="G296" s="270">
        <v>30000</v>
      </c>
      <c r="H296" s="270">
        <f>G296*F296</f>
        <v>150000</v>
      </c>
      <c r="I296" s="129"/>
    </row>
    <row r="297" spans="1:9" ht="21.75">
      <c r="A297" s="31"/>
      <c r="B297" s="31"/>
      <c r="C297" s="267">
        <v>17</v>
      </c>
      <c r="D297" s="16" t="s">
        <v>659</v>
      </c>
      <c r="E297" s="16" t="s">
        <v>924</v>
      </c>
      <c r="F297" s="31">
        <v>3</v>
      </c>
      <c r="G297" s="270">
        <v>25000</v>
      </c>
      <c r="H297" s="270">
        <f>G297*F297</f>
        <v>75000</v>
      </c>
      <c r="I297" s="129"/>
    </row>
    <row r="298" spans="1:9" ht="21.75">
      <c r="A298" s="31"/>
      <c r="B298" s="31"/>
      <c r="C298" s="267">
        <v>18</v>
      </c>
      <c r="D298" s="16" t="s">
        <v>598</v>
      </c>
      <c r="E298" s="16" t="s">
        <v>925</v>
      </c>
      <c r="F298" s="31">
        <v>1</v>
      </c>
      <c r="G298" s="270">
        <v>30000</v>
      </c>
      <c r="H298" s="270">
        <f>G298</f>
        <v>30000</v>
      </c>
      <c r="I298" s="129"/>
    </row>
    <row r="299" spans="1:9" ht="21.75">
      <c r="A299" s="31"/>
      <c r="B299" s="31"/>
      <c r="C299" s="258">
        <v>19</v>
      </c>
      <c r="D299" s="16" t="s">
        <v>599</v>
      </c>
      <c r="E299" s="16" t="s">
        <v>926</v>
      </c>
      <c r="F299" s="31">
        <v>2</v>
      </c>
      <c r="G299" s="270">
        <v>61000</v>
      </c>
      <c r="H299" s="270">
        <f>G299*F299</f>
        <v>122000</v>
      </c>
      <c r="I299" s="129"/>
    </row>
    <row r="300" spans="1:9" ht="21.75">
      <c r="A300" s="31"/>
      <c r="B300" s="31"/>
      <c r="C300" s="267">
        <v>20</v>
      </c>
      <c r="D300" s="16" t="s">
        <v>600</v>
      </c>
      <c r="E300" s="16" t="s">
        <v>927</v>
      </c>
      <c r="F300" s="31">
        <v>2</v>
      </c>
      <c r="G300" s="270">
        <v>30000</v>
      </c>
      <c r="H300" s="270">
        <f>G300*2</f>
        <v>60000</v>
      </c>
      <c r="I300" s="31"/>
    </row>
    <row r="301" spans="1:9" ht="26.25">
      <c r="A301" s="323"/>
      <c r="B301" s="323"/>
      <c r="C301" s="323"/>
      <c r="D301" s="323"/>
      <c r="E301" s="323"/>
      <c r="F301" s="323"/>
      <c r="G301" s="323"/>
      <c r="H301" s="7"/>
      <c r="I301" s="7" t="s">
        <v>163</v>
      </c>
    </row>
    <row r="302" spans="1:18" s="253" customFormat="1" ht="65.25">
      <c r="A302" s="248" t="s">
        <v>721</v>
      </c>
      <c r="B302" s="248" t="s">
        <v>158</v>
      </c>
      <c r="C302" s="278"/>
      <c r="D302" s="279" t="s">
        <v>723</v>
      </c>
      <c r="E302" s="279" t="s">
        <v>730</v>
      </c>
      <c r="F302" s="248" t="s">
        <v>160</v>
      </c>
      <c r="G302" s="248" t="s">
        <v>159</v>
      </c>
      <c r="H302" s="248" t="s">
        <v>728</v>
      </c>
      <c r="I302" s="248" t="s">
        <v>722</v>
      </c>
      <c r="J302" s="251"/>
      <c r="K302" s="252"/>
      <c r="L302" s="252"/>
      <c r="M302" s="252"/>
      <c r="N302" s="252"/>
      <c r="O302" s="252"/>
      <c r="P302" s="252"/>
      <c r="Q302" s="252"/>
      <c r="R302" s="252"/>
    </row>
    <row r="303" spans="1:9" ht="21.75">
      <c r="A303" s="31"/>
      <c r="B303" s="31"/>
      <c r="C303" s="258">
        <v>21</v>
      </c>
      <c r="D303" s="16" t="s">
        <v>601</v>
      </c>
      <c r="E303" s="16"/>
      <c r="F303" s="31">
        <v>1</v>
      </c>
      <c r="G303" s="270">
        <v>15000</v>
      </c>
      <c r="H303" s="270">
        <f>G303</f>
        <v>15000</v>
      </c>
      <c r="I303" s="129"/>
    </row>
    <row r="304" spans="1:9" ht="21.75">
      <c r="A304" s="31"/>
      <c r="B304" s="31"/>
      <c r="C304" s="267">
        <v>22</v>
      </c>
      <c r="D304" s="16" t="s">
        <v>155</v>
      </c>
      <c r="E304" s="16" t="s">
        <v>156</v>
      </c>
      <c r="F304" s="31">
        <v>1</v>
      </c>
      <c r="G304" s="270">
        <v>20000</v>
      </c>
      <c r="H304" s="270">
        <f>G304</f>
        <v>20000</v>
      </c>
      <c r="I304" s="129"/>
    </row>
    <row r="305" spans="1:9" ht="21.75">
      <c r="A305" s="129">
        <v>36</v>
      </c>
      <c r="B305" s="31" t="s">
        <v>1024</v>
      </c>
      <c r="C305" s="267"/>
      <c r="D305" s="16" t="s">
        <v>788</v>
      </c>
      <c r="E305" s="16" t="s">
        <v>928</v>
      </c>
      <c r="F305" s="31">
        <v>1</v>
      </c>
      <c r="G305" s="284">
        <v>150000</v>
      </c>
      <c r="H305" s="266">
        <f>G305</f>
        <v>150000</v>
      </c>
      <c r="I305" s="31" t="s">
        <v>733</v>
      </c>
    </row>
    <row r="306" spans="1:9" ht="21.75">
      <c r="A306" s="31">
        <v>37</v>
      </c>
      <c r="B306" s="31" t="s">
        <v>1025</v>
      </c>
      <c r="C306" s="267"/>
      <c r="D306" s="16" t="s">
        <v>790</v>
      </c>
      <c r="E306" s="16" t="s">
        <v>790</v>
      </c>
      <c r="F306" s="31">
        <v>1</v>
      </c>
      <c r="G306" s="270">
        <v>60000</v>
      </c>
      <c r="H306" s="266">
        <f>G306</f>
        <v>60000</v>
      </c>
      <c r="I306" s="31" t="s">
        <v>733</v>
      </c>
    </row>
    <row r="307" spans="1:9" ht="21.75">
      <c r="A307" s="129">
        <v>38</v>
      </c>
      <c r="B307" s="31" t="s">
        <v>1026</v>
      </c>
      <c r="C307" s="267"/>
      <c r="D307" s="16" t="s">
        <v>604</v>
      </c>
      <c r="E307" s="16" t="s">
        <v>929</v>
      </c>
      <c r="F307" s="31">
        <v>1</v>
      </c>
      <c r="G307" s="270">
        <v>45000</v>
      </c>
      <c r="H307" s="266">
        <f>G307</f>
        <v>45000</v>
      </c>
      <c r="I307" s="31" t="s">
        <v>733</v>
      </c>
    </row>
    <row r="308" spans="1:9" ht="21.75">
      <c r="A308" s="31"/>
      <c r="B308" s="31"/>
      <c r="C308" s="267"/>
      <c r="D308" s="16"/>
      <c r="E308" s="16"/>
      <c r="F308" s="31"/>
      <c r="G308" s="270"/>
      <c r="H308" s="266"/>
      <c r="I308" s="31"/>
    </row>
    <row r="309" spans="1:9" ht="21.75">
      <c r="A309" s="31"/>
      <c r="B309" s="31"/>
      <c r="C309" s="267"/>
      <c r="D309" s="16"/>
      <c r="E309" s="16"/>
      <c r="F309" s="31"/>
      <c r="G309" s="270"/>
      <c r="H309" s="266"/>
      <c r="I309" s="31"/>
    </row>
    <row r="310" spans="1:9" ht="21.75">
      <c r="A310" s="31"/>
      <c r="B310" s="31"/>
      <c r="C310" s="267"/>
      <c r="D310" s="16"/>
      <c r="E310" s="16"/>
      <c r="F310" s="31"/>
      <c r="G310" s="270"/>
      <c r="H310" s="266"/>
      <c r="I310" s="31"/>
    </row>
    <row r="311" spans="1:9" ht="21.75">
      <c r="A311" s="31"/>
      <c r="B311" s="31"/>
      <c r="C311" s="267"/>
      <c r="D311" s="16"/>
      <c r="E311" s="16"/>
      <c r="F311" s="31"/>
      <c r="G311" s="270"/>
      <c r="H311" s="266"/>
      <c r="I311" s="31"/>
    </row>
    <row r="312" spans="1:9" ht="21.75">
      <c r="A312" s="31"/>
      <c r="B312" s="31"/>
      <c r="C312" s="267"/>
      <c r="D312" s="16"/>
      <c r="E312" s="16"/>
      <c r="F312" s="31"/>
      <c r="G312" s="270"/>
      <c r="H312" s="266"/>
      <c r="I312" s="31"/>
    </row>
    <row r="313" spans="1:9" ht="21.75">
      <c r="A313" s="31"/>
      <c r="B313" s="31"/>
      <c r="C313" s="267" t="s">
        <v>164</v>
      </c>
      <c r="D313" s="16"/>
      <c r="E313" s="16"/>
      <c r="F313" s="31"/>
      <c r="G313" s="270"/>
      <c r="H313" s="266"/>
      <c r="I313" s="31"/>
    </row>
    <row r="314" spans="1:9" ht="21.75">
      <c r="A314" s="31"/>
      <c r="B314" s="31"/>
      <c r="C314" s="267" t="s">
        <v>165</v>
      </c>
      <c r="D314" s="16"/>
      <c r="E314" s="16"/>
      <c r="F314" s="31"/>
      <c r="G314" s="270"/>
      <c r="H314" s="266"/>
      <c r="I314" s="31"/>
    </row>
    <row r="315" spans="1:9" ht="21.75">
      <c r="A315" s="31"/>
      <c r="B315" s="31"/>
      <c r="C315" s="267"/>
      <c r="D315" s="16"/>
      <c r="E315" s="16"/>
      <c r="F315" s="31"/>
      <c r="G315" s="270"/>
      <c r="H315" s="266"/>
      <c r="I315" s="31"/>
    </row>
    <row r="316" spans="1:9" ht="21.75">
      <c r="A316" s="31"/>
      <c r="B316" s="31"/>
      <c r="C316" s="267"/>
      <c r="D316" s="16"/>
      <c r="E316" s="16"/>
      <c r="F316" s="31"/>
      <c r="G316" s="270"/>
      <c r="H316" s="266"/>
      <c r="I316" s="31"/>
    </row>
    <row r="317" spans="1:9" ht="21.75">
      <c r="A317" s="31"/>
      <c r="B317" s="31"/>
      <c r="C317" s="267"/>
      <c r="D317" s="16"/>
      <c r="E317" s="16"/>
      <c r="F317" s="31"/>
      <c r="G317" s="270"/>
      <c r="H317" s="266"/>
      <c r="I317" s="31"/>
    </row>
    <row r="318" spans="1:9" ht="21.75">
      <c r="A318" s="31"/>
      <c r="B318" s="31"/>
      <c r="C318" s="267"/>
      <c r="D318" s="16"/>
      <c r="E318" s="16"/>
      <c r="F318" s="31"/>
      <c r="G318" s="270"/>
      <c r="H318" s="266"/>
      <c r="I318" s="31"/>
    </row>
    <row r="319" spans="1:9" ht="21.75">
      <c r="A319" s="31"/>
      <c r="B319" s="31"/>
      <c r="C319" s="267"/>
      <c r="D319" s="16"/>
      <c r="E319" s="16"/>
      <c r="F319" s="31"/>
      <c r="G319" s="270"/>
      <c r="H319" s="266"/>
      <c r="I319" s="31"/>
    </row>
    <row r="320" spans="1:9" ht="21.75">
      <c r="A320" s="31"/>
      <c r="B320" s="31"/>
      <c r="C320" s="267"/>
      <c r="D320" s="16"/>
      <c r="E320" s="16"/>
      <c r="F320" s="31"/>
      <c r="G320" s="270"/>
      <c r="H320" s="266"/>
      <c r="I320" s="31"/>
    </row>
  </sheetData>
  <mergeCells count="17">
    <mergeCell ref="A81:G81"/>
    <mergeCell ref="A101:G101"/>
    <mergeCell ref="A261:G261"/>
    <mergeCell ref="A281:G281"/>
    <mergeCell ref="A121:G121"/>
    <mergeCell ref="A141:G141"/>
    <mergeCell ref="A161:G161"/>
    <mergeCell ref="A181:G181"/>
    <mergeCell ref="A301:G301"/>
    <mergeCell ref="A241:G241"/>
    <mergeCell ref="A201:G201"/>
    <mergeCell ref="A221:G221"/>
    <mergeCell ref="A41:G41"/>
    <mergeCell ref="A61:G61"/>
    <mergeCell ref="A1:G1"/>
    <mergeCell ref="A21:G21"/>
    <mergeCell ref="A2:G2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">
      <selection activeCell="D132" sqref="D132"/>
    </sheetView>
  </sheetViews>
  <sheetFormatPr defaultColWidth="9.140625" defaultRowHeight="21.75"/>
  <cols>
    <col min="1" max="1" width="11.7109375" style="0" customWidth="1"/>
    <col min="2" max="2" width="61.8515625" style="0" customWidth="1"/>
    <col min="3" max="3" width="9.7109375" style="0" customWidth="1"/>
    <col min="4" max="4" width="10.28125" style="0" customWidth="1"/>
  </cols>
  <sheetData>
    <row r="1" spans="1:4" ht="23.25">
      <c r="A1" s="310" t="s">
        <v>1040</v>
      </c>
      <c r="B1" s="310"/>
      <c r="C1" s="310"/>
      <c r="D1" s="168" t="s">
        <v>1052</v>
      </c>
    </row>
    <row r="2" spans="1:4" ht="21.75">
      <c r="A2" s="305" t="s">
        <v>1041</v>
      </c>
      <c r="B2" s="311"/>
      <c r="C2" s="311"/>
      <c r="D2" s="100"/>
    </row>
    <row r="3" spans="1:4" ht="21.75">
      <c r="A3" s="100"/>
      <c r="B3" s="100"/>
      <c r="C3" s="100"/>
      <c r="D3" s="100"/>
    </row>
    <row r="4" spans="1:4" ht="21.75">
      <c r="A4" s="127" t="s">
        <v>1141</v>
      </c>
      <c r="B4" s="127" t="s">
        <v>500</v>
      </c>
      <c r="C4" s="127" t="s">
        <v>1142</v>
      </c>
      <c r="D4" s="127" t="s">
        <v>1143</v>
      </c>
    </row>
    <row r="5" spans="1:4" ht="21.75">
      <c r="A5" s="178"/>
      <c r="B5" s="171" t="s">
        <v>1144</v>
      </c>
      <c r="C5" s="178"/>
      <c r="D5" s="178"/>
    </row>
    <row r="6" spans="1:4" ht="21.75">
      <c r="A6" s="114" t="s">
        <v>1145</v>
      </c>
      <c r="B6" s="172" t="s">
        <v>1146</v>
      </c>
      <c r="C6" s="114">
        <v>2</v>
      </c>
      <c r="D6" s="177">
        <v>3</v>
      </c>
    </row>
    <row r="7" spans="1:4" ht="21.75">
      <c r="A7" s="114" t="s">
        <v>1147</v>
      </c>
      <c r="B7" s="172" t="s">
        <v>1148</v>
      </c>
      <c r="C7" s="114">
        <v>2</v>
      </c>
      <c r="D7" s="177">
        <v>3</v>
      </c>
    </row>
    <row r="8" spans="1:4" ht="21.75">
      <c r="A8" s="114" t="s">
        <v>1149</v>
      </c>
      <c r="B8" s="172" t="s">
        <v>1150</v>
      </c>
      <c r="C8" s="114">
        <v>2</v>
      </c>
      <c r="D8" s="177">
        <v>3</v>
      </c>
    </row>
    <row r="9" spans="1:4" ht="21.75">
      <c r="A9" s="114" t="s">
        <v>1151</v>
      </c>
      <c r="B9" s="172" t="s">
        <v>1152</v>
      </c>
      <c r="C9" s="114">
        <v>2</v>
      </c>
      <c r="D9" s="177">
        <v>3</v>
      </c>
    </row>
    <row r="10" spans="1:4" ht="21.75">
      <c r="A10" s="114" t="s">
        <v>1153</v>
      </c>
      <c r="B10" s="172" t="s">
        <v>1154</v>
      </c>
      <c r="C10" s="114">
        <v>2</v>
      </c>
      <c r="D10" s="177">
        <v>2</v>
      </c>
    </row>
    <row r="11" spans="1:4" ht="21.75">
      <c r="A11" s="114" t="s">
        <v>1155</v>
      </c>
      <c r="B11" s="172" t="s">
        <v>1156</v>
      </c>
      <c r="C11" s="114">
        <v>2</v>
      </c>
      <c r="D11" s="177">
        <v>4</v>
      </c>
    </row>
    <row r="12" spans="1:4" ht="21.75">
      <c r="A12" s="114" t="s">
        <v>1157</v>
      </c>
      <c r="B12" s="172" t="s">
        <v>1158</v>
      </c>
      <c r="C12" s="114">
        <v>2</v>
      </c>
      <c r="D12" s="177">
        <v>4</v>
      </c>
    </row>
    <row r="13" spans="1:4" ht="21.75">
      <c r="A13" s="172"/>
      <c r="B13" s="172"/>
      <c r="C13" s="172"/>
      <c r="D13" s="172"/>
    </row>
    <row r="14" spans="1:4" ht="21.75">
      <c r="A14" s="172"/>
      <c r="B14" s="179" t="s">
        <v>1047</v>
      </c>
      <c r="C14" s="180"/>
      <c r="D14" s="180"/>
    </row>
    <row r="15" spans="1:4" ht="21.75">
      <c r="A15" s="114" t="s">
        <v>1159</v>
      </c>
      <c r="B15" s="172" t="s">
        <v>1160</v>
      </c>
      <c r="C15" s="114">
        <v>3</v>
      </c>
      <c r="D15" s="177">
        <v>4</v>
      </c>
    </row>
    <row r="16" spans="1:4" ht="21.75">
      <c r="A16" s="114" t="s">
        <v>1161</v>
      </c>
      <c r="B16" s="172" t="s">
        <v>1162</v>
      </c>
      <c r="C16" s="114">
        <v>3</v>
      </c>
      <c r="D16" s="177">
        <v>4</v>
      </c>
    </row>
    <row r="17" spans="1:4" ht="21.75">
      <c r="A17" s="114" t="s">
        <v>1163</v>
      </c>
      <c r="B17" s="172" t="s">
        <v>430</v>
      </c>
      <c r="C17" s="114">
        <v>2</v>
      </c>
      <c r="D17" s="177">
        <v>3</v>
      </c>
    </row>
    <row r="18" spans="1:4" ht="21.75">
      <c r="A18" s="114" t="s">
        <v>1164</v>
      </c>
      <c r="B18" s="172" t="s">
        <v>1165</v>
      </c>
      <c r="C18" s="114">
        <v>2</v>
      </c>
      <c r="D18" s="177">
        <v>3</v>
      </c>
    </row>
    <row r="19" spans="1:4" ht="21.75">
      <c r="A19" s="114" t="s">
        <v>1166</v>
      </c>
      <c r="B19" s="172" t="s">
        <v>1167</v>
      </c>
      <c r="C19" s="114">
        <v>2</v>
      </c>
      <c r="D19" s="177">
        <v>3</v>
      </c>
    </row>
    <row r="20" spans="1:4" ht="21.75">
      <c r="A20" s="114" t="s">
        <v>1168</v>
      </c>
      <c r="B20" s="172" t="s">
        <v>1169</v>
      </c>
      <c r="C20" s="114">
        <v>2</v>
      </c>
      <c r="D20" s="177">
        <v>2</v>
      </c>
    </row>
    <row r="21" spans="1:4" ht="21.75">
      <c r="A21" s="114" t="s">
        <v>1170</v>
      </c>
      <c r="B21" s="172" t="s">
        <v>1171</v>
      </c>
      <c r="C21" s="114">
        <v>2</v>
      </c>
      <c r="D21" s="177">
        <v>4</v>
      </c>
    </row>
    <row r="22" spans="1:4" ht="21.75">
      <c r="A22" s="114" t="s">
        <v>1048</v>
      </c>
      <c r="B22" s="172" t="s">
        <v>1173</v>
      </c>
      <c r="C22" s="114">
        <v>2</v>
      </c>
      <c r="D22" s="114">
        <v>2</v>
      </c>
    </row>
    <row r="23" spans="1:4" ht="21.75">
      <c r="A23" s="114"/>
      <c r="B23" s="172"/>
      <c r="C23" s="114"/>
      <c r="D23" s="114"/>
    </row>
    <row r="24" spans="1:4" ht="21.75">
      <c r="A24" s="114"/>
      <c r="B24" s="179" t="s">
        <v>1049</v>
      </c>
      <c r="C24" s="114"/>
      <c r="D24" s="114"/>
    </row>
    <row r="25" spans="1:4" ht="21.75">
      <c r="A25" s="114" t="s">
        <v>1050</v>
      </c>
      <c r="B25" s="172" t="s">
        <v>1051</v>
      </c>
      <c r="C25" s="103">
        <v>4</v>
      </c>
      <c r="D25" s="181" t="s">
        <v>733</v>
      </c>
    </row>
    <row r="26" spans="1:4" ht="21.75">
      <c r="A26" s="114"/>
      <c r="B26" s="172"/>
      <c r="C26" s="114"/>
      <c r="D26" s="114"/>
    </row>
    <row r="27" spans="1:4" ht="21.75">
      <c r="A27" s="114"/>
      <c r="B27" s="172"/>
      <c r="C27" s="114"/>
      <c r="D27" s="114"/>
    </row>
    <row r="28" spans="1:4" ht="21.75">
      <c r="A28" s="114"/>
      <c r="B28" s="172"/>
      <c r="C28" s="114"/>
      <c r="D28" s="114"/>
    </row>
    <row r="29" spans="1:4" ht="21.75">
      <c r="A29" s="114"/>
      <c r="B29" s="172"/>
      <c r="C29" s="114"/>
      <c r="D29" s="114"/>
    </row>
    <row r="30" spans="1:4" ht="21.75">
      <c r="A30" s="114"/>
      <c r="B30" s="172"/>
      <c r="C30" s="114"/>
      <c r="D30" s="114"/>
    </row>
    <row r="31" spans="1:4" ht="21.75">
      <c r="A31" s="114"/>
      <c r="B31" s="172"/>
      <c r="C31" s="114"/>
      <c r="D31" s="114"/>
    </row>
    <row r="32" spans="1:4" ht="21.75">
      <c r="A32" s="114"/>
      <c r="B32" s="172"/>
      <c r="C32" s="114"/>
      <c r="D32" s="114"/>
    </row>
    <row r="33" spans="1:4" ht="21.75">
      <c r="A33" s="114"/>
      <c r="B33" s="172"/>
      <c r="C33" s="114"/>
      <c r="D33" s="114"/>
    </row>
    <row r="34" spans="1:4" ht="21.75">
      <c r="A34" s="182"/>
      <c r="B34" s="182"/>
      <c r="C34" s="182"/>
      <c r="D34" s="182"/>
    </row>
    <row r="36" spans="1:4" ht="23.25">
      <c r="A36" s="310" t="s">
        <v>1040</v>
      </c>
      <c r="B36" s="310"/>
      <c r="C36" s="310"/>
      <c r="D36" s="168" t="s">
        <v>1053</v>
      </c>
    </row>
    <row r="37" spans="1:4" ht="21.75">
      <c r="A37" s="305" t="s">
        <v>1041</v>
      </c>
      <c r="B37" s="311"/>
      <c r="C37" s="311"/>
      <c r="D37" s="100"/>
    </row>
    <row r="38" spans="1:4" ht="21.75">
      <c r="A38" s="100"/>
      <c r="B38" s="101" t="s">
        <v>1042</v>
      </c>
      <c r="C38" s="100"/>
      <c r="D38" s="100"/>
    </row>
    <row r="39" spans="1:4" ht="21.75">
      <c r="A39" s="127" t="s">
        <v>1141</v>
      </c>
      <c r="B39" s="127" t="s">
        <v>500</v>
      </c>
      <c r="C39" s="127" t="s">
        <v>1142</v>
      </c>
      <c r="D39" s="127" t="s">
        <v>1143</v>
      </c>
    </row>
    <row r="40" spans="1:4" ht="21.75">
      <c r="A40" s="170"/>
      <c r="B40" s="171" t="s">
        <v>1043</v>
      </c>
      <c r="C40" s="170"/>
      <c r="D40" s="170"/>
    </row>
    <row r="41" spans="1:4" ht="21.75">
      <c r="A41" s="114" t="s">
        <v>1174</v>
      </c>
      <c r="B41" s="172" t="s">
        <v>1175</v>
      </c>
      <c r="C41" s="114">
        <v>3</v>
      </c>
      <c r="D41" s="114">
        <v>6</v>
      </c>
    </row>
    <row r="42" spans="1:4" ht="21.75">
      <c r="A42" s="120" t="s">
        <v>1176</v>
      </c>
      <c r="B42" s="173" t="s">
        <v>1177</v>
      </c>
      <c r="C42" s="120">
        <v>3</v>
      </c>
      <c r="D42" s="174">
        <v>6</v>
      </c>
    </row>
    <row r="43" spans="1:4" ht="21.75">
      <c r="A43" s="120" t="s">
        <v>1178</v>
      </c>
      <c r="B43" s="173" t="s">
        <v>1179</v>
      </c>
      <c r="C43" s="120">
        <v>3</v>
      </c>
      <c r="D43" s="174">
        <v>6</v>
      </c>
    </row>
    <row r="44" spans="1:4" ht="21.75">
      <c r="A44" s="120" t="s">
        <v>1180</v>
      </c>
      <c r="B44" s="173" t="s">
        <v>1181</v>
      </c>
      <c r="C44" s="120">
        <v>3</v>
      </c>
      <c r="D44" s="174">
        <v>6</v>
      </c>
    </row>
    <row r="45" spans="1:4" ht="21.75">
      <c r="A45" s="120" t="s">
        <v>1182</v>
      </c>
      <c r="B45" s="173" t="s">
        <v>1183</v>
      </c>
      <c r="C45" s="120">
        <v>3</v>
      </c>
      <c r="D45" s="174">
        <v>6</v>
      </c>
    </row>
    <row r="46" spans="1:4" ht="21.75">
      <c r="A46" s="120" t="s">
        <v>1184</v>
      </c>
      <c r="B46" s="173" t="s">
        <v>1185</v>
      </c>
      <c r="C46" s="120">
        <v>3</v>
      </c>
      <c r="D46" s="174">
        <v>6</v>
      </c>
    </row>
    <row r="47" spans="1:4" ht="21.75">
      <c r="A47" s="120" t="s">
        <v>1186</v>
      </c>
      <c r="B47" s="173" t="s">
        <v>1187</v>
      </c>
      <c r="C47" s="120">
        <v>3</v>
      </c>
      <c r="D47" s="174">
        <v>6</v>
      </c>
    </row>
    <row r="48" spans="1:4" ht="21.75">
      <c r="A48" s="120" t="s">
        <v>1188</v>
      </c>
      <c r="B48" s="173" t="s">
        <v>1189</v>
      </c>
      <c r="C48" s="120">
        <v>2</v>
      </c>
      <c r="D48" s="174">
        <v>3</v>
      </c>
    </row>
    <row r="49" spans="1:4" ht="21.75">
      <c r="A49" s="120" t="s">
        <v>1190</v>
      </c>
      <c r="B49" s="173" t="s">
        <v>1191</v>
      </c>
      <c r="C49" s="120">
        <v>2</v>
      </c>
      <c r="D49" s="174">
        <v>3</v>
      </c>
    </row>
    <row r="50" spans="1:4" ht="21.75">
      <c r="A50" s="120" t="s">
        <v>1192</v>
      </c>
      <c r="B50" s="173" t="s">
        <v>1193</v>
      </c>
      <c r="C50" s="120">
        <v>2</v>
      </c>
      <c r="D50" s="174">
        <v>4</v>
      </c>
    </row>
    <row r="51" spans="1:4" ht="21.75">
      <c r="A51" s="120" t="s">
        <v>1044</v>
      </c>
      <c r="B51" s="173" t="s">
        <v>1194</v>
      </c>
      <c r="C51" s="120" t="s">
        <v>733</v>
      </c>
      <c r="D51" s="174" t="s">
        <v>733</v>
      </c>
    </row>
    <row r="52" spans="1:4" ht="21.75">
      <c r="A52" s="120" t="s">
        <v>1044</v>
      </c>
      <c r="B52" s="173" t="s">
        <v>1195</v>
      </c>
      <c r="C52" s="120">
        <v>2</v>
      </c>
      <c r="D52" s="174">
        <v>4</v>
      </c>
    </row>
    <row r="53" spans="1:4" ht="21.75">
      <c r="A53" s="120"/>
      <c r="B53" s="173"/>
      <c r="C53" s="120"/>
      <c r="D53" s="174"/>
    </row>
    <row r="54" spans="1:4" ht="21.75">
      <c r="A54" s="120"/>
      <c r="B54" s="175" t="s">
        <v>1045</v>
      </c>
      <c r="C54" s="120"/>
      <c r="D54" s="174"/>
    </row>
    <row r="55" spans="1:4" ht="21.75">
      <c r="A55" s="120"/>
      <c r="B55" s="176" t="s">
        <v>1046</v>
      </c>
      <c r="C55" s="120"/>
      <c r="D55" s="174"/>
    </row>
    <row r="56" spans="1:4" ht="21.75">
      <c r="A56" s="120"/>
      <c r="B56" s="173"/>
      <c r="C56" s="120"/>
      <c r="D56" s="174"/>
    </row>
    <row r="57" spans="1:4" ht="21.75">
      <c r="A57" s="120"/>
      <c r="B57" s="173"/>
      <c r="C57" s="120"/>
      <c r="D57" s="174"/>
    </row>
    <row r="58" spans="1:4" ht="21.75">
      <c r="A58" s="120"/>
      <c r="B58" s="173"/>
      <c r="C58" s="120"/>
      <c r="D58" s="174"/>
    </row>
    <row r="59" spans="1:4" ht="21.75">
      <c r="A59" s="120"/>
      <c r="B59" s="173"/>
      <c r="C59" s="120"/>
      <c r="D59" s="174"/>
    </row>
    <row r="60" spans="1:4" ht="21.75">
      <c r="A60" s="120"/>
      <c r="B60" s="173"/>
      <c r="C60" s="120"/>
      <c r="D60" s="174"/>
    </row>
    <row r="61" spans="1:4" ht="21.75">
      <c r="A61" s="120"/>
      <c r="B61" s="173"/>
      <c r="C61" s="120"/>
      <c r="D61" s="174"/>
    </row>
    <row r="62" spans="1:4" ht="21.75">
      <c r="A62" s="120"/>
      <c r="B62" s="173"/>
      <c r="C62" s="120"/>
      <c r="D62" s="174"/>
    </row>
    <row r="63" spans="1:4" ht="21.75">
      <c r="A63" s="120"/>
      <c r="B63" s="173"/>
      <c r="C63" s="120"/>
      <c r="D63" s="174"/>
    </row>
    <row r="64" spans="1:4" ht="21.75">
      <c r="A64" s="120"/>
      <c r="B64" s="173"/>
      <c r="C64" s="120"/>
      <c r="D64" s="174"/>
    </row>
    <row r="65" spans="1:4" ht="21.75">
      <c r="A65" s="120"/>
      <c r="B65" s="173"/>
      <c r="C65" s="120"/>
      <c r="D65" s="174"/>
    </row>
    <row r="66" spans="1:4" ht="21.75">
      <c r="A66" s="120"/>
      <c r="B66" s="173"/>
      <c r="C66" s="120"/>
      <c r="D66" s="174"/>
    </row>
    <row r="67" spans="1:4" ht="21.75">
      <c r="A67" s="120"/>
      <c r="B67" s="175"/>
      <c r="C67" s="120"/>
      <c r="D67" s="174"/>
    </row>
    <row r="68" spans="1:4" ht="21.75">
      <c r="A68" s="120"/>
      <c r="B68" s="176"/>
      <c r="C68" s="120"/>
      <c r="D68" s="174"/>
    </row>
    <row r="69" spans="1:4" ht="21.75">
      <c r="A69" s="114"/>
      <c r="B69" s="172"/>
      <c r="C69" s="114"/>
      <c r="D69" s="177"/>
    </row>
  </sheetData>
  <mergeCells count="4">
    <mergeCell ref="A36:C36"/>
    <mergeCell ref="A37:C37"/>
    <mergeCell ref="A1:C1"/>
    <mergeCell ref="A2:C2"/>
  </mergeCells>
  <printOptions/>
  <pageMargins left="0.7480314960629921" right="0.5511811023622047" top="0.98425196850393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I5" sqref="I5"/>
    </sheetView>
  </sheetViews>
  <sheetFormatPr defaultColWidth="9.140625" defaultRowHeight="21.75"/>
  <cols>
    <col min="1" max="1" width="1.8515625" style="0" customWidth="1"/>
    <col min="2" max="2" width="8.7109375" style="0" customWidth="1"/>
    <col min="3" max="3" width="25.8515625" style="0" customWidth="1"/>
    <col min="4" max="5" width="4.7109375" style="0" customWidth="1"/>
    <col min="6" max="6" width="1.57421875" style="0" customWidth="1"/>
    <col min="7" max="7" width="8.7109375" style="0" customWidth="1"/>
    <col min="8" max="8" width="25.8515625" style="0" customWidth="1"/>
    <col min="9" max="10" width="4.7109375" style="0" customWidth="1"/>
  </cols>
  <sheetData>
    <row r="1" spans="1:10" ht="21.75">
      <c r="A1" s="305" t="s">
        <v>1054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21.75">
      <c r="A2" s="305" t="s">
        <v>1055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21.75">
      <c r="A3" s="305" t="s">
        <v>1056</v>
      </c>
      <c r="B3" s="305"/>
      <c r="C3" s="305"/>
      <c r="D3" s="311"/>
      <c r="E3" s="311"/>
      <c r="F3" s="311"/>
      <c r="G3" s="311"/>
      <c r="H3" s="311"/>
      <c r="I3" s="311"/>
      <c r="J3" s="311"/>
    </row>
    <row r="4" spans="1:10" ht="21.75">
      <c r="A4" s="101"/>
      <c r="B4" s="101"/>
      <c r="C4" s="101"/>
      <c r="D4" s="169"/>
      <c r="E4" s="169"/>
      <c r="F4" s="169"/>
      <c r="G4" s="169"/>
      <c r="H4" s="169"/>
      <c r="I4" s="169"/>
      <c r="J4" s="169"/>
    </row>
    <row r="5" spans="1:10" ht="21.75">
      <c r="A5" s="315" t="s">
        <v>1057</v>
      </c>
      <c r="B5" s="308"/>
      <c r="C5" s="309"/>
      <c r="D5" s="183" t="s">
        <v>1058</v>
      </c>
      <c r="E5" s="183" t="s">
        <v>1059</v>
      </c>
      <c r="F5" s="315" t="s">
        <v>1060</v>
      </c>
      <c r="G5" s="308"/>
      <c r="H5" s="309"/>
      <c r="I5" s="183" t="s">
        <v>1058</v>
      </c>
      <c r="J5" s="183" t="s">
        <v>1059</v>
      </c>
    </row>
    <row r="6" spans="1:10" ht="21.75">
      <c r="A6" s="312" t="s">
        <v>1061</v>
      </c>
      <c r="B6" s="313"/>
      <c r="C6" s="314"/>
      <c r="D6" s="184"/>
      <c r="E6" s="185"/>
      <c r="F6" s="312" t="s">
        <v>1061</v>
      </c>
      <c r="G6" s="313"/>
      <c r="H6" s="314"/>
      <c r="I6" s="185"/>
      <c r="J6" s="186"/>
    </row>
    <row r="7" spans="1:10" ht="21.75">
      <c r="A7" s="187"/>
      <c r="B7" s="188" t="s">
        <v>1062</v>
      </c>
      <c r="C7" s="189" t="s">
        <v>1063</v>
      </c>
      <c r="D7" s="190">
        <v>2</v>
      </c>
      <c r="E7" s="190">
        <v>2</v>
      </c>
      <c r="F7" s="188"/>
      <c r="G7" s="191" t="s">
        <v>1064</v>
      </c>
      <c r="H7" s="191" t="s">
        <v>1065</v>
      </c>
      <c r="I7" s="190">
        <v>2</v>
      </c>
      <c r="J7" s="192">
        <v>2</v>
      </c>
    </row>
    <row r="8" spans="1:10" ht="21.75">
      <c r="A8" s="187"/>
      <c r="B8" s="188" t="s">
        <v>1066</v>
      </c>
      <c r="C8" s="189" t="s">
        <v>1067</v>
      </c>
      <c r="D8" s="190">
        <v>2</v>
      </c>
      <c r="E8" s="190">
        <v>2</v>
      </c>
      <c r="F8" s="188"/>
      <c r="G8" s="191" t="s">
        <v>1068</v>
      </c>
      <c r="H8" s="191" t="s">
        <v>1069</v>
      </c>
      <c r="I8" s="190">
        <v>2</v>
      </c>
      <c r="J8" s="192">
        <v>2</v>
      </c>
    </row>
    <row r="9" spans="1:10" ht="21.75">
      <c r="A9" s="187"/>
      <c r="B9" s="188" t="s">
        <v>1070</v>
      </c>
      <c r="C9" s="189" t="s">
        <v>1071</v>
      </c>
      <c r="D9" s="190">
        <v>2</v>
      </c>
      <c r="E9" s="190">
        <v>3</v>
      </c>
      <c r="F9" s="188"/>
      <c r="G9" s="191" t="s">
        <v>1072</v>
      </c>
      <c r="H9" s="191" t="s">
        <v>1073</v>
      </c>
      <c r="I9" s="190">
        <v>2</v>
      </c>
      <c r="J9" s="192">
        <v>2</v>
      </c>
    </row>
    <row r="10" spans="1:10" ht="21.75">
      <c r="A10" s="187"/>
      <c r="B10" s="188" t="s">
        <v>1074</v>
      </c>
      <c r="C10" s="189" t="s">
        <v>1075</v>
      </c>
      <c r="D10" s="190">
        <v>2</v>
      </c>
      <c r="E10" s="190">
        <v>2</v>
      </c>
      <c r="F10" s="188"/>
      <c r="G10" s="191" t="s">
        <v>1076</v>
      </c>
      <c r="H10" s="191" t="s">
        <v>1077</v>
      </c>
      <c r="I10" s="190">
        <v>1</v>
      </c>
      <c r="J10" s="192">
        <v>1</v>
      </c>
    </row>
    <row r="11" spans="1:10" ht="21.75">
      <c r="A11" s="187"/>
      <c r="B11" s="188" t="s">
        <v>1076</v>
      </c>
      <c r="C11" s="189" t="s">
        <v>1078</v>
      </c>
      <c r="D11" s="190">
        <v>1</v>
      </c>
      <c r="E11" s="190">
        <v>2</v>
      </c>
      <c r="F11" s="188"/>
      <c r="G11" s="191" t="s">
        <v>1079</v>
      </c>
      <c r="H11" s="191" t="s">
        <v>1080</v>
      </c>
      <c r="I11" s="190">
        <v>2</v>
      </c>
      <c r="J11" s="192">
        <v>2</v>
      </c>
    </row>
    <row r="12" spans="1:10" ht="21.75">
      <c r="A12" s="187"/>
      <c r="B12" s="188"/>
      <c r="C12" s="189"/>
      <c r="D12" s="190"/>
      <c r="E12" s="190"/>
      <c r="F12" s="188"/>
      <c r="G12" s="191"/>
      <c r="H12" s="191"/>
      <c r="I12" s="190"/>
      <c r="J12" s="192"/>
    </row>
    <row r="13" spans="1:10" ht="21.75">
      <c r="A13" s="193" t="s">
        <v>1081</v>
      </c>
      <c r="B13" s="188"/>
      <c r="C13" s="189"/>
      <c r="D13" s="190"/>
      <c r="E13" s="190"/>
      <c r="F13" s="193" t="s">
        <v>1081</v>
      </c>
      <c r="G13" s="191"/>
      <c r="H13" s="191"/>
      <c r="I13" s="190"/>
      <c r="J13" s="192"/>
    </row>
    <row r="14" spans="1:10" ht="21.75">
      <c r="A14" s="193"/>
      <c r="B14" s="194" t="s">
        <v>1082</v>
      </c>
      <c r="C14" s="189"/>
      <c r="D14" s="190"/>
      <c r="E14" s="190"/>
      <c r="F14" s="194"/>
      <c r="G14" s="194" t="s">
        <v>1082</v>
      </c>
      <c r="H14" s="191"/>
      <c r="I14" s="190"/>
      <c r="J14" s="192"/>
    </row>
    <row r="15" spans="1:10" ht="21.75">
      <c r="A15" s="187"/>
      <c r="B15" s="188" t="s">
        <v>1147</v>
      </c>
      <c r="C15" s="189" t="s">
        <v>1148</v>
      </c>
      <c r="D15" s="190">
        <v>2</v>
      </c>
      <c r="E15" s="190">
        <v>3</v>
      </c>
      <c r="F15" s="188"/>
      <c r="G15" s="191" t="s">
        <v>1151</v>
      </c>
      <c r="H15" s="191" t="s">
        <v>1152</v>
      </c>
      <c r="I15" s="190">
        <v>2</v>
      </c>
      <c r="J15" s="192">
        <v>3</v>
      </c>
    </row>
    <row r="16" spans="1:10" ht="21.75">
      <c r="A16" s="187"/>
      <c r="B16" s="188" t="s">
        <v>1155</v>
      </c>
      <c r="C16" s="189" t="s">
        <v>1156</v>
      </c>
      <c r="D16" s="190">
        <v>2</v>
      </c>
      <c r="E16" s="190">
        <v>4</v>
      </c>
      <c r="F16" s="188"/>
      <c r="G16" s="191" t="s">
        <v>1153</v>
      </c>
      <c r="H16" s="191" t="s">
        <v>1083</v>
      </c>
      <c r="I16" s="190">
        <v>2</v>
      </c>
      <c r="J16" s="192">
        <v>2</v>
      </c>
    </row>
    <row r="17" spans="1:10" ht="21.75">
      <c r="A17" s="187"/>
      <c r="B17" s="194" t="s">
        <v>1084</v>
      </c>
      <c r="C17" s="189"/>
      <c r="D17" s="190"/>
      <c r="E17" s="190"/>
      <c r="F17" s="188"/>
      <c r="G17" s="191"/>
      <c r="H17" s="191" t="s">
        <v>1085</v>
      </c>
      <c r="I17" s="190"/>
      <c r="J17" s="192"/>
    </row>
    <row r="18" spans="1:10" ht="21.75">
      <c r="A18" s="187"/>
      <c r="B18" s="188" t="s">
        <v>1166</v>
      </c>
      <c r="C18" s="189" t="s">
        <v>1167</v>
      </c>
      <c r="D18" s="190">
        <v>2</v>
      </c>
      <c r="E18" s="190">
        <v>3</v>
      </c>
      <c r="F18" s="188"/>
      <c r="G18" s="191" t="s">
        <v>1157</v>
      </c>
      <c r="H18" s="191" t="s">
        <v>1158</v>
      </c>
      <c r="I18" s="190">
        <v>2</v>
      </c>
      <c r="J18" s="192">
        <v>4</v>
      </c>
    </row>
    <row r="19" spans="1:10" ht="21.75">
      <c r="A19" s="187"/>
      <c r="B19" s="191" t="s">
        <v>1168</v>
      </c>
      <c r="C19" s="191" t="s">
        <v>1169</v>
      </c>
      <c r="D19" s="190">
        <v>2</v>
      </c>
      <c r="E19" s="192">
        <v>2</v>
      </c>
      <c r="F19" s="188"/>
      <c r="G19" s="194" t="s">
        <v>1084</v>
      </c>
      <c r="H19" s="191"/>
      <c r="I19" s="190"/>
      <c r="J19" s="192"/>
    </row>
    <row r="20" spans="1:10" ht="21.75">
      <c r="A20" s="187"/>
      <c r="B20" s="188" t="s">
        <v>1170</v>
      </c>
      <c r="C20" s="189" t="s">
        <v>1171</v>
      </c>
      <c r="D20" s="190">
        <v>2</v>
      </c>
      <c r="E20" s="190">
        <v>4</v>
      </c>
      <c r="F20" s="188"/>
      <c r="G20" s="191" t="s">
        <v>1164</v>
      </c>
      <c r="H20" s="191" t="s">
        <v>1165</v>
      </c>
      <c r="I20" s="190">
        <v>2</v>
      </c>
      <c r="J20" s="192">
        <v>3</v>
      </c>
    </row>
    <row r="21" spans="1:10" ht="21.75">
      <c r="A21" s="187"/>
      <c r="B21" s="188" t="s">
        <v>1048</v>
      </c>
      <c r="C21" s="191" t="s">
        <v>1173</v>
      </c>
      <c r="D21" s="190">
        <v>2</v>
      </c>
      <c r="E21" s="192">
        <v>2</v>
      </c>
      <c r="F21" s="188"/>
      <c r="G21" s="195" t="s">
        <v>1086</v>
      </c>
      <c r="H21" s="191"/>
      <c r="I21" s="190"/>
      <c r="J21" s="190"/>
    </row>
    <row r="22" spans="1:10" ht="21.75">
      <c r="A22" s="187"/>
      <c r="B22" s="100"/>
      <c r="C22" s="100"/>
      <c r="D22" s="190"/>
      <c r="E22" s="192"/>
      <c r="F22" s="188"/>
      <c r="G22" s="191" t="s">
        <v>1188</v>
      </c>
      <c r="H22" s="191" t="s">
        <v>1189</v>
      </c>
      <c r="I22" s="190">
        <v>2</v>
      </c>
      <c r="J22" s="192">
        <v>3</v>
      </c>
    </row>
    <row r="23" spans="1:10" ht="21.75">
      <c r="A23" s="193"/>
      <c r="B23" s="100"/>
      <c r="C23" s="100"/>
      <c r="D23" s="190"/>
      <c r="E23" s="192"/>
      <c r="F23" s="193"/>
      <c r="G23" s="191"/>
      <c r="H23" s="191"/>
      <c r="I23" s="190"/>
      <c r="J23" s="192"/>
    </row>
    <row r="24" spans="1:10" ht="21.75">
      <c r="A24" s="187"/>
      <c r="B24" s="191"/>
      <c r="C24" s="191"/>
      <c r="D24" s="190"/>
      <c r="E24" s="192"/>
      <c r="F24" s="187"/>
      <c r="G24" s="100"/>
      <c r="H24" s="100"/>
      <c r="I24" s="190"/>
      <c r="J24" s="192"/>
    </row>
    <row r="25" spans="1:10" ht="21.75">
      <c r="A25" s="193" t="s">
        <v>1087</v>
      </c>
      <c r="B25" s="191"/>
      <c r="C25" s="191"/>
      <c r="D25" s="190"/>
      <c r="E25" s="192"/>
      <c r="F25" s="193" t="s">
        <v>1087</v>
      </c>
      <c r="G25" s="191"/>
      <c r="H25" s="191"/>
      <c r="I25" s="190"/>
      <c r="J25" s="192"/>
    </row>
    <row r="26" spans="1:10" ht="21.75">
      <c r="A26" s="187"/>
      <c r="B26" s="191" t="s">
        <v>1088</v>
      </c>
      <c r="C26" s="191" t="s">
        <v>1089</v>
      </c>
      <c r="D26" s="190" t="s">
        <v>90</v>
      </c>
      <c r="E26" s="192">
        <v>2</v>
      </c>
      <c r="F26" s="187"/>
      <c r="G26" s="191" t="s">
        <v>1090</v>
      </c>
      <c r="H26" s="191" t="s">
        <v>1091</v>
      </c>
      <c r="I26" s="190" t="s">
        <v>90</v>
      </c>
      <c r="J26" s="192">
        <v>2</v>
      </c>
    </row>
    <row r="27" spans="1:10" ht="21.75">
      <c r="A27" s="187"/>
      <c r="B27" s="191"/>
      <c r="C27" s="191"/>
      <c r="D27" s="190"/>
      <c r="E27" s="192"/>
      <c r="F27" s="187"/>
      <c r="G27" s="191"/>
      <c r="H27" s="191"/>
      <c r="I27" s="190"/>
      <c r="J27" s="192"/>
    </row>
    <row r="28" spans="1:10" ht="21.75">
      <c r="A28" s="187"/>
      <c r="B28" s="191"/>
      <c r="C28" s="191"/>
      <c r="D28" s="190"/>
      <c r="E28" s="192"/>
      <c r="F28" s="187"/>
      <c r="G28" s="191"/>
      <c r="H28" s="191"/>
      <c r="I28" s="190"/>
      <c r="J28" s="192"/>
    </row>
    <row r="29" spans="1:10" ht="21.75">
      <c r="A29" s="187"/>
      <c r="B29" s="191"/>
      <c r="C29" s="191"/>
      <c r="D29" s="190"/>
      <c r="E29" s="192"/>
      <c r="F29" s="187"/>
      <c r="G29" s="191"/>
      <c r="H29" s="191"/>
      <c r="I29" s="190"/>
      <c r="J29" s="192"/>
    </row>
    <row r="30" spans="1:10" ht="21.75">
      <c r="A30" s="187"/>
      <c r="B30" s="191"/>
      <c r="C30" s="191"/>
      <c r="D30" s="190"/>
      <c r="E30" s="192"/>
      <c r="F30" s="187"/>
      <c r="G30" s="191"/>
      <c r="H30" s="191"/>
      <c r="I30" s="190"/>
      <c r="J30" s="192"/>
    </row>
    <row r="31" spans="1:10" ht="21.75">
      <c r="A31" s="187"/>
      <c r="B31" s="191"/>
      <c r="C31" s="191"/>
      <c r="D31" s="190"/>
      <c r="E31" s="192"/>
      <c r="F31" s="187"/>
      <c r="G31" s="191"/>
      <c r="H31" s="191"/>
      <c r="I31" s="190"/>
      <c r="J31" s="192"/>
    </row>
    <row r="32" spans="1:10" ht="21.75">
      <c r="A32" s="187"/>
      <c r="B32" s="191"/>
      <c r="C32" s="191"/>
      <c r="D32" s="190"/>
      <c r="E32" s="192"/>
      <c r="F32" s="187"/>
      <c r="G32" s="191"/>
      <c r="H32" s="191"/>
      <c r="I32" s="190"/>
      <c r="J32" s="192"/>
    </row>
    <row r="33" spans="1:10" ht="21.75">
      <c r="A33" s="187"/>
      <c r="B33" s="191"/>
      <c r="C33" s="191"/>
      <c r="D33" s="190"/>
      <c r="E33" s="192"/>
      <c r="F33" s="187"/>
      <c r="G33" s="191"/>
      <c r="H33" s="191"/>
      <c r="I33" s="190"/>
      <c r="J33" s="192"/>
    </row>
    <row r="34" spans="1:10" ht="21.75">
      <c r="A34" s="196"/>
      <c r="B34" s="197"/>
      <c r="C34" s="198" t="s">
        <v>729</v>
      </c>
      <c r="D34" s="199">
        <v>21</v>
      </c>
      <c r="E34" s="200">
        <v>31</v>
      </c>
      <c r="F34" s="197"/>
      <c r="G34" s="197"/>
      <c r="H34" s="198" t="s">
        <v>729</v>
      </c>
      <c r="I34" s="199">
        <v>19</v>
      </c>
      <c r="J34" s="199">
        <v>26</v>
      </c>
    </row>
    <row r="35" spans="1:10" ht="21.75">
      <c r="A35" s="305" t="s">
        <v>1054</v>
      </c>
      <c r="B35" s="305"/>
      <c r="C35" s="305"/>
      <c r="D35" s="305"/>
      <c r="E35" s="305"/>
      <c r="F35" s="305"/>
      <c r="G35" s="305"/>
      <c r="H35" s="305"/>
      <c r="I35" s="305"/>
      <c r="J35" s="305"/>
    </row>
    <row r="36" spans="1:10" ht="21.75">
      <c r="A36" s="305" t="s">
        <v>1055</v>
      </c>
      <c r="B36" s="305"/>
      <c r="C36" s="305"/>
      <c r="D36" s="305"/>
      <c r="E36" s="305"/>
      <c r="F36" s="305"/>
      <c r="G36" s="305"/>
      <c r="H36" s="305"/>
      <c r="I36" s="305"/>
      <c r="J36" s="305"/>
    </row>
    <row r="37" spans="1:10" ht="21.75">
      <c r="A37" s="305" t="s">
        <v>1056</v>
      </c>
      <c r="B37" s="305"/>
      <c r="C37" s="305"/>
      <c r="D37" s="311"/>
      <c r="E37" s="311"/>
      <c r="F37" s="311"/>
      <c r="G37" s="311"/>
      <c r="H37" s="311"/>
      <c r="I37" s="311"/>
      <c r="J37" s="311"/>
    </row>
    <row r="38" spans="1:10" ht="21.75">
      <c r="A38" s="101"/>
      <c r="B38" s="101"/>
      <c r="C38" s="101"/>
      <c r="D38" s="169"/>
      <c r="E38" s="169"/>
      <c r="F38" s="169"/>
      <c r="G38" s="169"/>
      <c r="H38" s="169"/>
      <c r="I38" s="169"/>
      <c r="J38" s="169"/>
    </row>
    <row r="39" spans="1:10" ht="21.75">
      <c r="A39" s="315" t="s">
        <v>1092</v>
      </c>
      <c r="B39" s="308"/>
      <c r="C39" s="309"/>
      <c r="D39" s="183" t="s">
        <v>1058</v>
      </c>
      <c r="E39" s="183" t="s">
        <v>1059</v>
      </c>
      <c r="F39" s="315" t="s">
        <v>1093</v>
      </c>
      <c r="G39" s="308"/>
      <c r="H39" s="309"/>
      <c r="I39" s="183" t="s">
        <v>1058</v>
      </c>
      <c r="J39" s="183" t="s">
        <v>1059</v>
      </c>
    </row>
    <row r="40" spans="1:10" ht="21.75">
      <c r="A40" s="312" t="s">
        <v>1061</v>
      </c>
      <c r="B40" s="313"/>
      <c r="C40" s="314"/>
      <c r="D40" s="184"/>
      <c r="E40" s="185"/>
      <c r="F40" s="312" t="s">
        <v>1061</v>
      </c>
      <c r="G40" s="313"/>
      <c r="H40" s="314"/>
      <c r="I40" s="185"/>
      <c r="J40" s="186"/>
    </row>
    <row r="41" spans="1:10" ht="21.75">
      <c r="A41" s="187"/>
      <c r="B41" s="188" t="s">
        <v>1094</v>
      </c>
      <c r="C41" s="189" t="s">
        <v>1095</v>
      </c>
      <c r="D41" s="190">
        <v>2</v>
      </c>
      <c r="E41" s="190">
        <v>2</v>
      </c>
      <c r="F41" s="188"/>
      <c r="G41" s="188" t="s">
        <v>1096</v>
      </c>
      <c r="H41" s="189" t="s">
        <v>1097</v>
      </c>
      <c r="I41" s="190">
        <v>1</v>
      </c>
      <c r="J41" s="190">
        <v>2</v>
      </c>
    </row>
    <row r="42" spans="1:10" ht="21.75">
      <c r="A42" s="187"/>
      <c r="B42" s="188" t="s">
        <v>1096</v>
      </c>
      <c r="C42" s="189" t="s">
        <v>1097</v>
      </c>
      <c r="D42" s="190">
        <v>1</v>
      </c>
      <c r="E42" s="190">
        <v>2</v>
      </c>
      <c r="F42" s="188"/>
      <c r="G42" s="188"/>
      <c r="H42" s="189" t="s">
        <v>1098</v>
      </c>
      <c r="I42" s="190"/>
      <c r="J42" s="190"/>
    </row>
    <row r="43" spans="1:10" ht="21.75">
      <c r="A43" s="187"/>
      <c r="B43" s="188"/>
      <c r="C43" s="189" t="s">
        <v>1098</v>
      </c>
      <c r="D43" s="190"/>
      <c r="E43" s="190"/>
      <c r="F43" s="188"/>
      <c r="G43" s="191"/>
      <c r="H43" s="191"/>
      <c r="I43" s="190"/>
      <c r="J43" s="192"/>
    </row>
    <row r="44" spans="1:10" ht="21.75">
      <c r="A44" s="187"/>
      <c r="B44" s="188" t="s">
        <v>1099</v>
      </c>
      <c r="C44" s="189" t="s">
        <v>1100</v>
      </c>
      <c r="D44" s="190">
        <v>2</v>
      </c>
      <c r="E44" s="190">
        <v>3</v>
      </c>
      <c r="F44" s="188"/>
      <c r="G44" s="191"/>
      <c r="H44" s="191"/>
      <c r="I44" s="190"/>
      <c r="J44" s="192"/>
    </row>
    <row r="45" spans="1:10" ht="21.75">
      <c r="A45" s="187"/>
      <c r="B45" s="188"/>
      <c r="C45" s="189"/>
      <c r="D45" s="190"/>
      <c r="E45" s="190"/>
      <c r="F45" s="188"/>
      <c r="G45" s="191"/>
      <c r="H45" s="191"/>
      <c r="I45" s="190"/>
      <c r="J45" s="192"/>
    </row>
    <row r="46" spans="1:10" ht="21.75">
      <c r="A46" s="193" t="s">
        <v>1081</v>
      </c>
      <c r="B46" s="188"/>
      <c r="C46" s="189"/>
      <c r="D46" s="190"/>
      <c r="E46" s="190"/>
      <c r="F46" s="193" t="s">
        <v>1081</v>
      </c>
      <c r="G46" s="191"/>
      <c r="H46" s="191"/>
      <c r="I46" s="190"/>
      <c r="J46" s="192"/>
    </row>
    <row r="47" spans="1:10" ht="21.75">
      <c r="A47" s="193"/>
      <c r="B47" s="194" t="s">
        <v>1082</v>
      </c>
      <c r="C47" s="189"/>
      <c r="D47" s="190"/>
      <c r="E47" s="190"/>
      <c r="F47" s="194"/>
      <c r="G47" s="194" t="s">
        <v>1101</v>
      </c>
      <c r="H47" s="191"/>
      <c r="I47" s="190"/>
      <c r="J47" s="192"/>
    </row>
    <row r="48" spans="1:10" ht="21.75">
      <c r="A48" s="187"/>
      <c r="B48" s="188" t="s">
        <v>1145</v>
      </c>
      <c r="C48" s="189" t="s">
        <v>1146</v>
      </c>
      <c r="D48" s="190">
        <v>2</v>
      </c>
      <c r="E48" s="190">
        <v>3</v>
      </c>
      <c r="F48" s="188"/>
      <c r="G48" s="191" t="s">
        <v>1174</v>
      </c>
      <c r="H48" s="191" t="s">
        <v>1175</v>
      </c>
      <c r="I48" s="190">
        <v>3</v>
      </c>
      <c r="J48" s="192">
        <v>6</v>
      </c>
    </row>
    <row r="49" spans="1:10" ht="21.75">
      <c r="A49" s="187"/>
      <c r="B49" s="194" t="s">
        <v>1084</v>
      </c>
      <c r="C49" s="189"/>
      <c r="D49" s="190"/>
      <c r="E49" s="192"/>
      <c r="F49" s="188"/>
      <c r="G49" s="191" t="s">
        <v>1182</v>
      </c>
      <c r="H49" s="189" t="s">
        <v>1183</v>
      </c>
      <c r="I49" s="190">
        <v>3</v>
      </c>
      <c r="J49" s="192">
        <v>6</v>
      </c>
    </row>
    <row r="50" spans="1:10" ht="21.75">
      <c r="A50" s="187"/>
      <c r="B50" s="191" t="s">
        <v>1159</v>
      </c>
      <c r="C50" s="191" t="s">
        <v>1102</v>
      </c>
      <c r="D50" s="190">
        <v>3</v>
      </c>
      <c r="E50" s="192">
        <v>4</v>
      </c>
      <c r="F50" s="188"/>
      <c r="G50" s="191" t="s">
        <v>1184</v>
      </c>
      <c r="H50" s="189" t="s">
        <v>1185</v>
      </c>
      <c r="I50" s="190">
        <v>3</v>
      </c>
      <c r="J50" s="192">
        <v>6</v>
      </c>
    </row>
    <row r="51" spans="1:10" ht="21.75">
      <c r="A51" s="187"/>
      <c r="B51" s="191"/>
      <c r="C51" s="191" t="s">
        <v>1103</v>
      </c>
      <c r="D51" s="190"/>
      <c r="E51" s="192"/>
      <c r="F51" s="188"/>
      <c r="G51" s="188" t="s">
        <v>1104</v>
      </c>
      <c r="H51" s="189" t="s">
        <v>1105</v>
      </c>
      <c r="I51" s="190">
        <v>2</v>
      </c>
      <c r="J51" s="190">
        <v>4</v>
      </c>
    </row>
    <row r="52" spans="1:10" ht="21.75">
      <c r="A52" s="187"/>
      <c r="B52" s="194" t="s">
        <v>1086</v>
      </c>
      <c r="C52" s="191"/>
      <c r="D52" s="190"/>
      <c r="E52" s="192"/>
      <c r="F52" s="188"/>
      <c r="G52" s="188" t="s">
        <v>1106</v>
      </c>
      <c r="H52" s="189" t="s">
        <v>1107</v>
      </c>
      <c r="I52" s="190">
        <v>2</v>
      </c>
      <c r="J52" s="190">
        <v>4</v>
      </c>
    </row>
    <row r="53" spans="1:10" ht="21.75">
      <c r="A53" s="187"/>
      <c r="B53" s="191" t="s">
        <v>1176</v>
      </c>
      <c r="C53" s="191" t="s">
        <v>1177</v>
      </c>
      <c r="D53" s="190">
        <v>3</v>
      </c>
      <c r="E53" s="192">
        <v>6</v>
      </c>
      <c r="F53" s="188"/>
      <c r="G53" s="188"/>
      <c r="H53" s="189"/>
      <c r="I53" s="190"/>
      <c r="J53" s="190"/>
    </row>
    <row r="54" spans="1:10" ht="21.75">
      <c r="A54" s="187"/>
      <c r="B54" s="191" t="s">
        <v>1108</v>
      </c>
      <c r="C54" s="191" t="s">
        <v>1109</v>
      </c>
      <c r="D54" s="190">
        <v>2</v>
      </c>
      <c r="E54" s="190">
        <v>4</v>
      </c>
      <c r="F54" s="193"/>
      <c r="G54" s="188"/>
      <c r="H54" s="189"/>
      <c r="I54" s="190"/>
      <c r="J54" s="190"/>
    </row>
    <row r="55" spans="1:10" ht="21.75">
      <c r="A55" s="187"/>
      <c r="B55" s="188" t="s">
        <v>1192</v>
      </c>
      <c r="C55" s="189" t="s">
        <v>1193</v>
      </c>
      <c r="D55" s="190">
        <v>2</v>
      </c>
      <c r="E55" s="190">
        <v>4</v>
      </c>
      <c r="F55" s="187"/>
      <c r="G55" s="191"/>
      <c r="H55" s="191"/>
      <c r="I55" s="190"/>
      <c r="J55" s="192"/>
    </row>
    <row r="56" spans="1:10" ht="21.75">
      <c r="A56" s="187"/>
      <c r="B56" s="188"/>
      <c r="C56" s="189"/>
      <c r="D56" s="190"/>
      <c r="E56" s="190"/>
      <c r="F56" s="193"/>
      <c r="G56" s="188"/>
      <c r="H56" s="189"/>
      <c r="I56" s="190"/>
      <c r="J56" s="190"/>
    </row>
    <row r="57" spans="1:10" ht="21.75">
      <c r="A57" s="193" t="s">
        <v>1087</v>
      </c>
      <c r="B57" s="191"/>
      <c r="C57" s="191"/>
      <c r="D57" s="190"/>
      <c r="E57" s="192"/>
      <c r="F57" s="193"/>
      <c r="G57" s="191"/>
      <c r="H57" s="191"/>
      <c r="I57" s="190"/>
      <c r="J57" s="192"/>
    </row>
    <row r="58" spans="1:10" ht="21.75">
      <c r="A58" s="187"/>
      <c r="B58" s="191" t="s">
        <v>1110</v>
      </c>
      <c r="C58" s="191" t="s">
        <v>1111</v>
      </c>
      <c r="D58" s="190" t="s">
        <v>90</v>
      </c>
      <c r="E58" s="192">
        <v>2</v>
      </c>
      <c r="F58" s="187"/>
      <c r="G58" s="191"/>
      <c r="H58" s="191"/>
      <c r="I58" s="190"/>
      <c r="J58" s="192"/>
    </row>
    <row r="59" spans="1:10" ht="21.75">
      <c r="A59" s="187"/>
      <c r="B59" s="191"/>
      <c r="C59" s="191"/>
      <c r="D59" s="190"/>
      <c r="E59" s="192"/>
      <c r="F59" s="188"/>
      <c r="G59" s="191"/>
      <c r="H59" s="191"/>
      <c r="I59" s="190"/>
      <c r="J59" s="192"/>
    </row>
    <row r="60" spans="1:10" ht="21.75">
      <c r="A60" s="187"/>
      <c r="B60" s="191"/>
      <c r="C60" s="191"/>
      <c r="D60" s="190"/>
      <c r="E60" s="192"/>
      <c r="F60" s="188"/>
      <c r="G60" s="191"/>
      <c r="H60" s="191"/>
      <c r="I60" s="190"/>
      <c r="J60" s="192"/>
    </row>
    <row r="61" spans="1:10" ht="21.75">
      <c r="A61" s="187"/>
      <c r="B61" s="191"/>
      <c r="C61" s="191"/>
      <c r="D61" s="190"/>
      <c r="E61" s="192"/>
      <c r="F61" s="188"/>
      <c r="G61" s="191"/>
      <c r="H61" s="191"/>
      <c r="I61" s="190"/>
      <c r="J61" s="192"/>
    </row>
    <row r="62" spans="1:10" ht="21.75">
      <c r="A62" s="187"/>
      <c r="B62" s="191"/>
      <c r="C62" s="191"/>
      <c r="D62" s="190"/>
      <c r="E62" s="192"/>
      <c r="F62" s="188"/>
      <c r="G62" s="191"/>
      <c r="H62" s="191"/>
      <c r="I62" s="190"/>
      <c r="J62" s="192"/>
    </row>
    <row r="63" spans="1:10" ht="21.75">
      <c r="A63" s="187"/>
      <c r="B63" s="191"/>
      <c r="C63" s="191"/>
      <c r="D63" s="190"/>
      <c r="E63" s="192"/>
      <c r="F63" s="188"/>
      <c r="G63" s="191"/>
      <c r="H63" s="191"/>
      <c r="I63" s="190"/>
      <c r="J63" s="192"/>
    </row>
    <row r="64" spans="1:10" ht="21.75">
      <c r="A64" s="187"/>
      <c r="B64" s="191"/>
      <c r="C64" s="191"/>
      <c r="D64" s="184"/>
      <c r="E64" s="189"/>
      <c r="F64" s="191"/>
      <c r="G64" s="191"/>
      <c r="H64" s="191"/>
      <c r="I64" s="184"/>
      <c r="J64" s="184"/>
    </row>
    <row r="65" spans="1:10" ht="21.75">
      <c r="A65" s="201"/>
      <c r="B65" s="100"/>
      <c r="C65" s="100"/>
      <c r="D65" s="184"/>
      <c r="E65" s="189"/>
      <c r="F65" s="100"/>
      <c r="G65" s="100"/>
      <c r="H65" s="100"/>
      <c r="I65" s="184"/>
      <c r="J65" s="184"/>
    </row>
    <row r="66" spans="1:10" ht="21.75">
      <c r="A66" s="201"/>
      <c r="B66" s="100"/>
      <c r="C66" s="100"/>
      <c r="D66" s="184"/>
      <c r="E66" s="189"/>
      <c r="F66" s="100"/>
      <c r="G66" s="100"/>
      <c r="H66" s="100"/>
      <c r="I66" s="184"/>
      <c r="J66" s="184"/>
    </row>
    <row r="67" spans="1:10" ht="21.75">
      <c r="A67" s="187"/>
      <c r="B67" s="191"/>
      <c r="C67" s="191"/>
      <c r="D67" s="184"/>
      <c r="E67" s="189"/>
      <c r="F67" s="191"/>
      <c r="G67" s="191"/>
      <c r="H67" s="191"/>
      <c r="I67" s="184"/>
      <c r="J67" s="184"/>
    </row>
    <row r="68" spans="1:10" ht="21.75">
      <c r="A68" s="196"/>
      <c r="B68" s="197"/>
      <c r="C68" s="198" t="s">
        <v>729</v>
      </c>
      <c r="D68" s="199">
        <v>17</v>
      </c>
      <c r="E68" s="200">
        <v>30</v>
      </c>
      <c r="F68" s="197"/>
      <c r="G68" s="197"/>
      <c r="H68" s="198" t="s">
        <v>729</v>
      </c>
      <c r="I68" s="199">
        <v>14</v>
      </c>
      <c r="J68" s="199">
        <v>28</v>
      </c>
    </row>
    <row r="69" spans="1:10" ht="21.75">
      <c r="A69" s="305" t="s">
        <v>1054</v>
      </c>
      <c r="B69" s="305"/>
      <c r="C69" s="305"/>
      <c r="D69" s="305"/>
      <c r="E69" s="305"/>
      <c r="F69" s="305"/>
      <c r="G69" s="305"/>
      <c r="H69" s="305"/>
      <c r="I69" s="305"/>
      <c r="J69" s="305"/>
    </row>
    <row r="70" spans="1:10" ht="21.75">
      <c r="A70" s="305" t="s">
        <v>1055</v>
      </c>
      <c r="B70" s="305"/>
      <c r="C70" s="305"/>
      <c r="D70" s="305"/>
      <c r="E70" s="305"/>
      <c r="F70" s="305"/>
      <c r="G70" s="305"/>
      <c r="H70" s="305"/>
      <c r="I70" s="305"/>
      <c r="J70" s="305"/>
    </row>
    <row r="71" spans="1:10" ht="21.75">
      <c r="A71" s="305" t="s">
        <v>1056</v>
      </c>
      <c r="B71" s="305"/>
      <c r="C71" s="305"/>
      <c r="D71" s="311"/>
      <c r="E71" s="311"/>
      <c r="F71" s="311"/>
      <c r="G71" s="311"/>
      <c r="H71" s="311"/>
      <c r="I71" s="311"/>
      <c r="J71" s="311"/>
    </row>
    <row r="72" spans="1:10" ht="21.75">
      <c r="A72" s="101"/>
      <c r="B72" s="101"/>
      <c r="C72" s="101"/>
      <c r="D72" s="169"/>
      <c r="E72" s="169"/>
      <c r="F72" s="169"/>
      <c r="G72" s="169"/>
      <c r="H72" s="169"/>
      <c r="I72" s="169"/>
      <c r="J72" s="169"/>
    </row>
    <row r="73" spans="1:10" ht="21.75">
      <c r="A73" s="315" t="s">
        <v>1112</v>
      </c>
      <c r="B73" s="308"/>
      <c r="C73" s="309"/>
      <c r="D73" s="183" t="s">
        <v>1058</v>
      </c>
      <c r="E73" s="183" t="s">
        <v>1059</v>
      </c>
      <c r="F73" s="315" t="s">
        <v>1113</v>
      </c>
      <c r="G73" s="308"/>
      <c r="H73" s="309"/>
      <c r="I73" s="183" t="s">
        <v>1058</v>
      </c>
      <c r="J73" s="183" t="s">
        <v>1059</v>
      </c>
    </row>
    <row r="74" spans="1:10" ht="21.75">
      <c r="A74" s="312" t="s">
        <v>1061</v>
      </c>
      <c r="B74" s="313"/>
      <c r="C74" s="314"/>
      <c r="D74" s="184"/>
      <c r="E74" s="185"/>
      <c r="F74" s="312" t="s">
        <v>1061</v>
      </c>
      <c r="G74" s="313"/>
      <c r="H74" s="314"/>
      <c r="I74" s="185"/>
      <c r="J74" s="186"/>
    </row>
    <row r="75" spans="1:10" ht="21.75">
      <c r="A75" s="187"/>
      <c r="B75" s="188" t="s">
        <v>1096</v>
      </c>
      <c r="C75" s="189" t="s">
        <v>1097</v>
      </c>
      <c r="D75" s="190">
        <v>1</v>
      </c>
      <c r="E75" s="190">
        <v>2</v>
      </c>
      <c r="F75" s="188"/>
      <c r="G75" s="188" t="s">
        <v>1096</v>
      </c>
      <c r="H75" s="189" t="s">
        <v>1097</v>
      </c>
      <c r="I75" s="190">
        <v>1</v>
      </c>
      <c r="J75" s="190">
        <v>2</v>
      </c>
    </row>
    <row r="76" spans="1:10" ht="21.75">
      <c r="A76" s="187"/>
      <c r="B76" s="188"/>
      <c r="C76" s="189" t="s">
        <v>1098</v>
      </c>
      <c r="D76" s="190"/>
      <c r="E76" s="190"/>
      <c r="F76" s="188"/>
      <c r="G76" s="188"/>
      <c r="H76" s="189" t="s">
        <v>1098</v>
      </c>
      <c r="I76" s="190"/>
      <c r="J76" s="190"/>
    </row>
    <row r="77" spans="1:10" ht="21.75">
      <c r="A77" s="187"/>
      <c r="B77" s="188"/>
      <c r="C77" s="189"/>
      <c r="D77" s="190"/>
      <c r="E77" s="190"/>
      <c r="F77" s="188"/>
      <c r="G77" s="191"/>
      <c r="H77" s="191"/>
      <c r="I77" s="190"/>
      <c r="J77" s="192"/>
    </row>
    <row r="78" spans="1:10" ht="21.75">
      <c r="A78" s="193" t="s">
        <v>1081</v>
      </c>
      <c r="B78" s="188"/>
      <c r="C78" s="189"/>
      <c r="D78" s="190"/>
      <c r="E78" s="190"/>
      <c r="F78" s="193" t="s">
        <v>1081</v>
      </c>
      <c r="G78" s="191"/>
      <c r="H78" s="191"/>
      <c r="I78" s="190"/>
      <c r="J78" s="192"/>
    </row>
    <row r="79" spans="1:10" ht="21.75">
      <c r="A79" s="193"/>
      <c r="B79" s="194" t="s">
        <v>1082</v>
      </c>
      <c r="C79" s="189"/>
      <c r="D79" s="190"/>
      <c r="E79" s="190"/>
      <c r="F79" s="194"/>
      <c r="G79" s="194" t="s">
        <v>1084</v>
      </c>
      <c r="H79" s="191"/>
      <c r="I79" s="190"/>
      <c r="J79" s="192"/>
    </row>
    <row r="80" spans="1:10" ht="21.75">
      <c r="A80" s="187"/>
      <c r="B80" s="191" t="s">
        <v>1149</v>
      </c>
      <c r="C80" s="191" t="s">
        <v>1150</v>
      </c>
      <c r="D80" s="190">
        <v>2</v>
      </c>
      <c r="E80" s="192">
        <v>3</v>
      </c>
      <c r="F80" s="188"/>
      <c r="G80" s="191" t="s">
        <v>1163</v>
      </c>
      <c r="H80" s="191" t="s">
        <v>430</v>
      </c>
      <c r="I80" s="190">
        <v>2</v>
      </c>
      <c r="J80" s="190">
        <v>3</v>
      </c>
    </row>
    <row r="81" spans="1:10" ht="21.75">
      <c r="A81" s="201"/>
      <c r="B81" s="194" t="s">
        <v>1084</v>
      </c>
      <c r="C81" s="100"/>
      <c r="D81" s="190"/>
      <c r="E81" s="190"/>
      <c r="F81" s="188"/>
      <c r="G81" s="194" t="s">
        <v>1084</v>
      </c>
      <c r="H81" s="191"/>
      <c r="I81" s="190"/>
      <c r="J81" s="190"/>
    </row>
    <row r="82" spans="1:10" ht="21.75">
      <c r="A82" s="187"/>
      <c r="B82" s="188" t="s">
        <v>1161</v>
      </c>
      <c r="C82" s="189" t="s">
        <v>1162</v>
      </c>
      <c r="D82" s="190">
        <v>3</v>
      </c>
      <c r="E82" s="190">
        <v>4</v>
      </c>
      <c r="F82" s="188"/>
      <c r="G82" s="191" t="s">
        <v>1180</v>
      </c>
      <c r="H82" s="191" t="s">
        <v>1181</v>
      </c>
      <c r="I82" s="190">
        <v>3</v>
      </c>
      <c r="J82" s="192">
        <v>6</v>
      </c>
    </row>
    <row r="83" spans="1:10" ht="21.75">
      <c r="A83" s="201"/>
      <c r="B83" s="194" t="s">
        <v>1086</v>
      </c>
      <c r="C83" s="100"/>
      <c r="D83" s="190"/>
      <c r="E83" s="190"/>
      <c r="F83" s="188"/>
      <c r="G83" s="195" t="s">
        <v>1051</v>
      </c>
      <c r="H83" s="191"/>
      <c r="I83" s="190"/>
      <c r="J83" s="190"/>
    </row>
    <row r="84" spans="1:10" ht="21.75">
      <c r="A84" s="187"/>
      <c r="B84" s="191" t="s">
        <v>1178</v>
      </c>
      <c r="C84" s="191" t="s">
        <v>1179</v>
      </c>
      <c r="D84" s="190">
        <v>3</v>
      </c>
      <c r="E84" s="192">
        <v>6</v>
      </c>
      <c r="F84" s="188"/>
      <c r="G84" s="191" t="s">
        <v>1050</v>
      </c>
      <c r="H84" s="191" t="s">
        <v>1051</v>
      </c>
      <c r="I84" s="190">
        <v>4</v>
      </c>
      <c r="J84" s="192" t="s">
        <v>733</v>
      </c>
    </row>
    <row r="85" spans="1:10" ht="21.75">
      <c r="A85" s="187"/>
      <c r="B85" s="191" t="s">
        <v>1190</v>
      </c>
      <c r="C85" s="191" t="s">
        <v>1191</v>
      </c>
      <c r="D85" s="190">
        <v>2</v>
      </c>
      <c r="E85" s="192">
        <v>3</v>
      </c>
      <c r="F85" s="188"/>
      <c r="G85" s="191"/>
      <c r="H85" s="191"/>
      <c r="I85" s="190"/>
      <c r="J85" s="192"/>
    </row>
    <row r="86" spans="1:10" ht="21.75">
      <c r="A86" s="187"/>
      <c r="B86" s="188"/>
      <c r="C86" s="189"/>
      <c r="D86" s="190"/>
      <c r="E86" s="190"/>
      <c r="F86" s="188"/>
      <c r="G86" s="191"/>
      <c r="H86" s="191"/>
      <c r="I86" s="190"/>
      <c r="J86" s="192"/>
    </row>
    <row r="87" spans="1:10" ht="21.75">
      <c r="A87" s="193" t="s">
        <v>1114</v>
      </c>
      <c r="B87" s="188"/>
      <c r="C87" s="189"/>
      <c r="D87" s="190"/>
      <c r="E87" s="190"/>
      <c r="F87" s="193" t="s">
        <v>1114</v>
      </c>
      <c r="G87" s="191"/>
      <c r="H87" s="191"/>
      <c r="I87" s="190"/>
      <c r="J87" s="192"/>
    </row>
    <row r="88" spans="1:10" ht="21.75">
      <c r="A88" s="187"/>
      <c r="B88" s="188" t="s">
        <v>1115</v>
      </c>
      <c r="C88" s="191" t="s">
        <v>1116</v>
      </c>
      <c r="D88" s="190">
        <v>3</v>
      </c>
      <c r="E88" s="190">
        <v>6</v>
      </c>
      <c r="F88" s="188"/>
      <c r="G88" s="191" t="s">
        <v>1115</v>
      </c>
      <c r="H88" s="191" t="s">
        <v>1117</v>
      </c>
      <c r="I88" s="190">
        <v>3</v>
      </c>
      <c r="J88" s="192">
        <v>6</v>
      </c>
    </row>
    <row r="89" spans="1:10" ht="21.75">
      <c r="A89" s="187"/>
      <c r="B89" s="191" t="s">
        <v>1115</v>
      </c>
      <c r="C89" s="191" t="s">
        <v>1118</v>
      </c>
      <c r="D89" s="190">
        <v>2</v>
      </c>
      <c r="E89" s="192">
        <v>3</v>
      </c>
      <c r="F89" s="188"/>
      <c r="G89" s="191" t="s">
        <v>1115</v>
      </c>
      <c r="H89" s="191" t="s">
        <v>1119</v>
      </c>
      <c r="I89" s="190">
        <v>2</v>
      </c>
      <c r="J89" s="192">
        <v>3</v>
      </c>
    </row>
    <row r="90" spans="1:10" ht="21.75">
      <c r="A90" s="187"/>
      <c r="B90" s="191"/>
      <c r="C90" s="191"/>
      <c r="D90" s="184"/>
      <c r="E90" s="189"/>
      <c r="F90" s="191"/>
      <c r="G90" s="191"/>
      <c r="H90" s="191"/>
      <c r="I90" s="190"/>
      <c r="J90" s="192"/>
    </row>
    <row r="91" spans="1:10" ht="21.75">
      <c r="A91" s="193" t="s">
        <v>1087</v>
      </c>
      <c r="B91" s="191"/>
      <c r="C91" s="191"/>
      <c r="D91" s="184"/>
      <c r="E91" s="184"/>
      <c r="F91" s="193" t="s">
        <v>1087</v>
      </c>
      <c r="G91" s="191"/>
      <c r="H91" s="191"/>
      <c r="I91" s="184"/>
      <c r="J91" s="184"/>
    </row>
    <row r="92" spans="1:10" ht="21.75">
      <c r="A92" s="187"/>
      <c r="B92" s="191" t="s">
        <v>1120</v>
      </c>
      <c r="C92" s="191" t="s">
        <v>1121</v>
      </c>
      <c r="D92" s="190" t="s">
        <v>90</v>
      </c>
      <c r="E92" s="192">
        <v>2</v>
      </c>
      <c r="F92" s="191"/>
      <c r="G92" s="191" t="s">
        <v>1122</v>
      </c>
      <c r="H92" s="191" t="s">
        <v>1123</v>
      </c>
      <c r="I92" s="190" t="s">
        <v>90</v>
      </c>
      <c r="J92" s="192">
        <v>2</v>
      </c>
    </row>
    <row r="93" spans="1:10" ht="21.75">
      <c r="A93" s="187"/>
      <c r="B93" s="191"/>
      <c r="C93" s="191"/>
      <c r="D93" s="190"/>
      <c r="E93" s="192"/>
      <c r="F93" s="191"/>
      <c r="G93" s="191"/>
      <c r="H93" s="191"/>
      <c r="I93" s="190"/>
      <c r="J93" s="192"/>
    </row>
    <row r="94" spans="1:10" ht="21.75">
      <c r="A94" s="187"/>
      <c r="B94" s="191"/>
      <c r="C94" s="191"/>
      <c r="D94" s="190"/>
      <c r="E94" s="192"/>
      <c r="F94" s="191"/>
      <c r="G94" s="191"/>
      <c r="H94" s="191"/>
      <c r="I94" s="190"/>
      <c r="J94" s="192"/>
    </row>
    <row r="95" spans="1:10" ht="21.75">
      <c r="A95" s="187"/>
      <c r="B95" s="191"/>
      <c r="C95" s="191"/>
      <c r="D95" s="190"/>
      <c r="E95" s="192"/>
      <c r="F95" s="191"/>
      <c r="G95" s="191"/>
      <c r="H95" s="191"/>
      <c r="I95" s="190"/>
      <c r="J95" s="192"/>
    </row>
    <row r="96" spans="1:10" ht="21.75">
      <c r="A96" s="187"/>
      <c r="B96" s="191"/>
      <c r="C96" s="191"/>
      <c r="D96" s="190"/>
      <c r="E96" s="192"/>
      <c r="F96" s="191"/>
      <c r="G96" s="191"/>
      <c r="H96" s="191"/>
      <c r="I96" s="190"/>
      <c r="J96" s="192"/>
    </row>
    <row r="97" spans="1:10" ht="21.75">
      <c r="A97" s="187"/>
      <c r="B97" s="191"/>
      <c r="C97" s="191"/>
      <c r="D97" s="190"/>
      <c r="E97" s="192"/>
      <c r="F97" s="191"/>
      <c r="G97" s="191"/>
      <c r="H97" s="191"/>
      <c r="I97" s="190"/>
      <c r="J97" s="192"/>
    </row>
    <row r="98" spans="1:10" ht="21.75">
      <c r="A98" s="187"/>
      <c r="B98" s="191"/>
      <c r="C98" s="191"/>
      <c r="D98" s="190"/>
      <c r="E98" s="192"/>
      <c r="F98" s="191"/>
      <c r="G98" s="191"/>
      <c r="H98" s="191"/>
      <c r="I98" s="190"/>
      <c r="J98" s="192"/>
    </row>
    <row r="99" spans="1:10" ht="21.75">
      <c r="A99" s="187"/>
      <c r="B99" s="191"/>
      <c r="C99" s="191"/>
      <c r="D99" s="184"/>
      <c r="E99" s="189"/>
      <c r="F99" s="191"/>
      <c r="G99" s="191"/>
      <c r="H99" s="191"/>
      <c r="I99" s="184"/>
      <c r="J99" s="184"/>
    </row>
    <row r="100" spans="1:10" ht="21.75">
      <c r="A100" s="187"/>
      <c r="B100" s="191"/>
      <c r="C100" s="191"/>
      <c r="D100" s="184"/>
      <c r="E100" s="189"/>
      <c r="F100" s="191"/>
      <c r="G100" s="191"/>
      <c r="H100" s="191"/>
      <c r="I100" s="184"/>
      <c r="J100" s="184"/>
    </row>
    <row r="101" spans="1:10" ht="21.75">
      <c r="A101" s="187"/>
      <c r="B101" s="191"/>
      <c r="C101" s="191"/>
      <c r="D101" s="184"/>
      <c r="E101" s="189"/>
      <c r="F101" s="191"/>
      <c r="G101" s="191"/>
      <c r="H101" s="191"/>
      <c r="I101" s="184"/>
      <c r="J101" s="184"/>
    </row>
    <row r="102" spans="1:10" ht="21.75">
      <c r="A102" s="196"/>
      <c r="B102" s="197"/>
      <c r="C102" s="198" t="s">
        <v>729</v>
      </c>
      <c r="D102" s="199">
        <v>16</v>
      </c>
      <c r="E102" s="200">
        <v>29</v>
      </c>
      <c r="F102" s="197"/>
      <c r="G102" s="197"/>
      <c r="H102" s="198" t="s">
        <v>729</v>
      </c>
      <c r="I102" s="199">
        <v>15</v>
      </c>
      <c r="J102" s="199">
        <v>22</v>
      </c>
    </row>
  </sheetData>
  <mergeCells count="21">
    <mergeCell ref="A1:J1"/>
    <mergeCell ref="A2:J2"/>
    <mergeCell ref="A3:J3"/>
    <mergeCell ref="A5:C5"/>
    <mergeCell ref="F5:H5"/>
    <mergeCell ref="A6:C6"/>
    <mergeCell ref="F6:H6"/>
    <mergeCell ref="A35:J35"/>
    <mergeCell ref="A36:J36"/>
    <mergeCell ref="A37:J37"/>
    <mergeCell ref="A39:C39"/>
    <mergeCell ref="F39:H39"/>
    <mergeCell ref="A40:C40"/>
    <mergeCell ref="F40:H40"/>
    <mergeCell ref="A74:C74"/>
    <mergeCell ref="F74:H74"/>
    <mergeCell ref="A69:J69"/>
    <mergeCell ref="A70:J70"/>
    <mergeCell ref="A71:J71"/>
    <mergeCell ref="A73:C73"/>
    <mergeCell ref="F73:H73"/>
  </mergeCells>
  <printOptions/>
  <pageMargins left="0.9448818897637796" right="0.551181102362204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1">
      <selection activeCell="A7" sqref="A7"/>
    </sheetView>
  </sheetViews>
  <sheetFormatPr defaultColWidth="9.140625" defaultRowHeight="21.75"/>
  <cols>
    <col min="1" max="1" width="6.8515625" style="202" customWidth="1"/>
    <col min="2" max="2" width="9.57421875" style="202" customWidth="1"/>
    <col min="3" max="3" width="34.28125" style="202" customWidth="1"/>
    <col min="4" max="4" width="6.7109375" style="202" customWidth="1"/>
    <col min="5" max="5" width="4.7109375" style="202" customWidth="1"/>
    <col min="6" max="6" width="5.140625" style="202" customWidth="1"/>
    <col min="7" max="12" width="3.7109375" style="202" customWidth="1"/>
    <col min="13" max="13" width="6.7109375" style="202" customWidth="1"/>
    <col min="14" max="14" width="35.140625" style="202" customWidth="1"/>
    <col min="15" max="15" width="19.8515625" style="202" customWidth="1"/>
    <col min="16" max="16384" width="9.140625" style="202" customWidth="1"/>
  </cols>
  <sheetData>
    <row r="1" spans="1:15" ht="26.25">
      <c r="A1" s="323" t="s">
        <v>1196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6" t="s">
        <v>167</v>
      </c>
    </row>
    <row r="2" spans="1:15" ht="21.75">
      <c r="A2" s="202" t="s">
        <v>1197</v>
      </c>
      <c r="D2" s="324" t="s">
        <v>1198</v>
      </c>
      <c r="E2" s="324"/>
      <c r="F2" s="324"/>
      <c r="G2" s="324"/>
      <c r="H2" s="324"/>
      <c r="I2" s="324"/>
      <c r="J2" s="324"/>
      <c r="K2" s="324"/>
      <c r="L2" s="324"/>
      <c r="M2" s="324" t="s">
        <v>1199</v>
      </c>
      <c r="N2" s="324"/>
      <c r="O2" s="324"/>
    </row>
    <row r="3" spans="4:12" ht="21.75">
      <c r="D3" s="325" t="s">
        <v>1200</v>
      </c>
      <c r="E3" s="325"/>
      <c r="F3" s="325"/>
      <c r="G3" s="325"/>
      <c r="H3" s="325"/>
      <c r="I3" s="325"/>
      <c r="J3" s="325"/>
      <c r="K3" s="325"/>
      <c r="L3" s="325"/>
    </row>
    <row r="4" spans="1:15" ht="21.75">
      <c r="A4" s="317" t="s">
        <v>721</v>
      </c>
      <c r="B4" s="316" t="s">
        <v>1201</v>
      </c>
      <c r="C4" s="316" t="s">
        <v>1202</v>
      </c>
      <c r="D4" s="31" t="s">
        <v>1203</v>
      </c>
      <c r="E4" s="316" t="s">
        <v>1204</v>
      </c>
      <c r="F4" s="316"/>
      <c r="G4" s="318" t="s">
        <v>1205</v>
      </c>
      <c r="H4" s="318"/>
      <c r="I4" s="318" t="s">
        <v>1206</v>
      </c>
      <c r="J4" s="318"/>
      <c r="K4" s="319" t="s">
        <v>1207</v>
      </c>
      <c r="L4" s="319"/>
      <c r="M4" s="317" t="s">
        <v>1208</v>
      </c>
      <c r="N4" s="316" t="s">
        <v>1209</v>
      </c>
      <c r="O4" s="316" t="s">
        <v>722</v>
      </c>
    </row>
    <row r="5" spans="1:15" ht="21.75">
      <c r="A5" s="321"/>
      <c r="B5" s="322"/>
      <c r="C5" s="322"/>
      <c r="D5" s="317" t="s">
        <v>1210</v>
      </c>
      <c r="E5" s="316" t="s">
        <v>1211</v>
      </c>
      <c r="F5" s="316" t="s">
        <v>1212</v>
      </c>
      <c r="G5" s="316" t="s">
        <v>1213</v>
      </c>
      <c r="H5" s="316"/>
      <c r="I5" s="316"/>
      <c r="J5" s="316"/>
      <c r="K5" s="316"/>
      <c r="L5" s="316"/>
      <c r="M5" s="320"/>
      <c r="N5" s="316"/>
      <c r="O5" s="316"/>
    </row>
    <row r="6" spans="1:15" ht="21.75">
      <c r="A6" s="321"/>
      <c r="B6" s="322"/>
      <c r="C6" s="322"/>
      <c r="D6" s="317"/>
      <c r="E6" s="316"/>
      <c r="F6" s="316"/>
      <c r="G6" s="31">
        <v>1</v>
      </c>
      <c r="H6" s="31">
        <v>2</v>
      </c>
      <c r="I6" s="31">
        <v>3</v>
      </c>
      <c r="J6" s="31">
        <v>4</v>
      </c>
      <c r="K6" s="204">
        <v>5</v>
      </c>
      <c r="L6" s="204">
        <v>6</v>
      </c>
      <c r="M6" s="320"/>
      <c r="N6" s="316"/>
      <c r="O6" s="316"/>
    </row>
    <row r="7" spans="1:15" ht="21.75">
      <c r="A7" s="73">
        <v>1</v>
      </c>
      <c r="B7" s="31" t="s">
        <v>1145</v>
      </c>
      <c r="C7" s="205" t="s">
        <v>1146</v>
      </c>
      <c r="D7" s="31">
        <v>3</v>
      </c>
      <c r="E7" s="72" t="s">
        <v>1214</v>
      </c>
      <c r="F7" s="72"/>
      <c r="G7" s="31"/>
      <c r="H7" s="31"/>
      <c r="I7" s="31"/>
      <c r="J7" s="31"/>
      <c r="K7" s="204" t="s">
        <v>1215</v>
      </c>
      <c r="L7" s="204"/>
      <c r="M7" s="206" t="s">
        <v>1216</v>
      </c>
      <c r="N7" s="207" t="s">
        <v>1217</v>
      </c>
      <c r="O7" s="72" t="s">
        <v>1218</v>
      </c>
    </row>
    <row r="8" spans="1:15" ht="21.75">
      <c r="A8" s="73">
        <v>2</v>
      </c>
      <c r="B8" s="31" t="s">
        <v>1147</v>
      </c>
      <c r="C8" s="205" t="s">
        <v>1148</v>
      </c>
      <c r="D8" s="31">
        <v>3</v>
      </c>
      <c r="E8" s="72" t="s">
        <v>1215</v>
      </c>
      <c r="F8" s="72"/>
      <c r="G8" s="31" t="s">
        <v>1215</v>
      </c>
      <c r="H8" s="31"/>
      <c r="I8" s="31"/>
      <c r="J8" s="31"/>
      <c r="K8" s="204"/>
      <c r="L8" s="204"/>
      <c r="M8" s="206" t="s">
        <v>1219</v>
      </c>
      <c r="N8" s="207" t="s">
        <v>1220</v>
      </c>
      <c r="O8" s="72" t="s">
        <v>1218</v>
      </c>
    </row>
    <row r="9" spans="1:15" ht="21.75">
      <c r="A9" s="73">
        <v>3</v>
      </c>
      <c r="B9" s="31" t="s">
        <v>1149</v>
      </c>
      <c r="C9" s="205" t="s">
        <v>1150</v>
      </c>
      <c r="D9" s="31">
        <v>3</v>
      </c>
      <c r="E9" s="72" t="s">
        <v>1215</v>
      </c>
      <c r="F9" s="72"/>
      <c r="G9" s="31"/>
      <c r="H9" s="31"/>
      <c r="I9" s="31"/>
      <c r="J9" s="31"/>
      <c r="K9" s="204" t="s">
        <v>1215</v>
      </c>
      <c r="L9" s="204"/>
      <c r="M9" s="206" t="s">
        <v>1219</v>
      </c>
      <c r="N9" s="207" t="s">
        <v>1220</v>
      </c>
      <c r="O9" s="72" t="s">
        <v>1218</v>
      </c>
    </row>
    <row r="10" spans="1:15" ht="21.75">
      <c r="A10" s="73">
        <v>4</v>
      </c>
      <c r="B10" s="31" t="s">
        <v>1151</v>
      </c>
      <c r="C10" s="205" t="s">
        <v>1152</v>
      </c>
      <c r="D10" s="31">
        <v>3</v>
      </c>
      <c r="E10" s="72" t="s">
        <v>1215</v>
      </c>
      <c r="F10" s="72"/>
      <c r="G10" s="31"/>
      <c r="H10" s="31" t="s">
        <v>1215</v>
      </c>
      <c r="I10" s="31"/>
      <c r="J10" s="31"/>
      <c r="K10" s="204"/>
      <c r="L10" s="204"/>
      <c r="M10" s="206" t="s">
        <v>1221</v>
      </c>
      <c r="N10" s="207" t="s">
        <v>1222</v>
      </c>
      <c r="O10" s="208" t="s">
        <v>1223</v>
      </c>
    </row>
    <row r="11" spans="1:15" ht="21.75">
      <c r="A11" s="73">
        <v>5</v>
      </c>
      <c r="B11" s="31" t="s">
        <v>1153</v>
      </c>
      <c r="C11" s="205" t="s">
        <v>1154</v>
      </c>
      <c r="D11" s="31">
        <v>2</v>
      </c>
      <c r="E11" s="72" t="s">
        <v>1215</v>
      </c>
      <c r="F11" s="72"/>
      <c r="G11" s="31"/>
      <c r="H11" s="31" t="s">
        <v>1215</v>
      </c>
      <c r="I11" s="31"/>
      <c r="J11" s="31"/>
      <c r="K11" s="204"/>
      <c r="L11" s="204"/>
      <c r="M11" s="206" t="s">
        <v>1224</v>
      </c>
      <c r="N11" s="207" t="s">
        <v>1225</v>
      </c>
      <c r="O11" s="208" t="s">
        <v>1223</v>
      </c>
    </row>
    <row r="12" spans="1:15" ht="21.75">
      <c r="A12" s="73">
        <v>6</v>
      </c>
      <c r="B12" s="31" t="s">
        <v>1155</v>
      </c>
      <c r="C12" s="205" t="s">
        <v>1156</v>
      </c>
      <c r="D12" s="31">
        <v>4</v>
      </c>
      <c r="E12" s="72" t="s">
        <v>1215</v>
      </c>
      <c r="F12" s="72"/>
      <c r="G12" s="31" t="s">
        <v>1215</v>
      </c>
      <c r="H12" s="31"/>
      <c r="I12" s="31"/>
      <c r="J12" s="31"/>
      <c r="K12" s="204"/>
      <c r="L12" s="204"/>
      <c r="M12" s="206" t="s">
        <v>1226</v>
      </c>
      <c r="N12" s="207" t="s">
        <v>1227</v>
      </c>
      <c r="O12" s="72"/>
    </row>
    <row r="13" spans="1:15" ht="21.75">
      <c r="A13" s="73"/>
      <c r="B13" s="31"/>
      <c r="C13" s="205"/>
      <c r="D13" s="31"/>
      <c r="E13" s="72"/>
      <c r="F13" s="72"/>
      <c r="G13" s="31"/>
      <c r="H13" s="31"/>
      <c r="I13" s="31"/>
      <c r="J13" s="31"/>
      <c r="K13" s="204"/>
      <c r="L13" s="204"/>
      <c r="M13" s="206" t="s">
        <v>1228</v>
      </c>
      <c r="N13" s="207" t="s">
        <v>1229</v>
      </c>
      <c r="O13" s="72"/>
    </row>
    <row r="14" spans="1:15" ht="21.75">
      <c r="A14" s="73"/>
      <c r="B14" s="31"/>
      <c r="C14" s="205"/>
      <c r="D14" s="31"/>
      <c r="E14" s="72"/>
      <c r="F14" s="72"/>
      <c r="G14" s="31"/>
      <c r="H14" s="31"/>
      <c r="I14" s="31"/>
      <c r="J14" s="31"/>
      <c r="K14" s="204"/>
      <c r="L14" s="204"/>
      <c r="M14" s="206" t="s">
        <v>1230</v>
      </c>
      <c r="N14" s="207" t="s">
        <v>1231</v>
      </c>
      <c r="O14" s="72"/>
    </row>
    <row r="15" spans="1:15" ht="21.75">
      <c r="A15" s="73">
        <v>7</v>
      </c>
      <c r="B15" s="31" t="s">
        <v>1157</v>
      </c>
      <c r="C15" s="205" t="s">
        <v>1158</v>
      </c>
      <c r="D15" s="31">
        <v>4</v>
      </c>
      <c r="E15" s="72" t="s">
        <v>1215</v>
      </c>
      <c r="F15" s="72"/>
      <c r="G15" s="31"/>
      <c r="H15" s="31" t="s">
        <v>1215</v>
      </c>
      <c r="I15" s="31"/>
      <c r="J15" s="31"/>
      <c r="K15" s="204"/>
      <c r="L15" s="204"/>
      <c r="M15" s="206" t="s">
        <v>1226</v>
      </c>
      <c r="N15" s="207" t="s">
        <v>1227</v>
      </c>
      <c r="O15" s="72"/>
    </row>
    <row r="16" spans="1:15" ht="21.75">
      <c r="A16" s="73"/>
      <c r="B16" s="31"/>
      <c r="C16" s="205"/>
      <c r="D16" s="31"/>
      <c r="E16" s="72"/>
      <c r="F16" s="72"/>
      <c r="G16" s="31"/>
      <c r="H16" s="31"/>
      <c r="I16" s="31"/>
      <c r="J16" s="31"/>
      <c r="K16" s="204"/>
      <c r="L16" s="204"/>
      <c r="M16" s="206" t="s">
        <v>1228</v>
      </c>
      <c r="N16" s="207" t="s">
        <v>1229</v>
      </c>
      <c r="O16" s="72"/>
    </row>
    <row r="17" spans="1:15" ht="21.75">
      <c r="A17" s="73"/>
      <c r="B17" s="31"/>
      <c r="C17" s="205"/>
      <c r="D17" s="31"/>
      <c r="E17" s="72"/>
      <c r="F17" s="72"/>
      <c r="G17" s="31"/>
      <c r="H17" s="31"/>
      <c r="I17" s="31"/>
      <c r="J17" s="31"/>
      <c r="K17" s="204"/>
      <c r="L17" s="204"/>
      <c r="M17" s="206" t="s">
        <v>1230</v>
      </c>
      <c r="N17" s="207" t="s">
        <v>1231</v>
      </c>
      <c r="O17" s="72"/>
    </row>
    <row r="18" spans="1:15" ht="21.75">
      <c r="A18" s="73">
        <v>10</v>
      </c>
      <c r="B18" s="31" t="s">
        <v>1159</v>
      </c>
      <c r="C18" s="205" t="s">
        <v>1160</v>
      </c>
      <c r="D18" s="31">
        <v>4</v>
      </c>
      <c r="E18" s="72" t="s">
        <v>1215</v>
      </c>
      <c r="F18" s="72"/>
      <c r="G18" s="31"/>
      <c r="H18" s="31"/>
      <c r="I18" s="31" t="s">
        <v>1215</v>
      </c>
      <c r="J18" s="31"/>
      <c r="K18" s="204"/>
      <c r="L18" s="204"/>
      <c r="M18" s="206" t="s">
        <v>1232</v>
      </c>
      <c r="N18" s="207" t="s">
        <v>1233</v>
      </c>
      <c r="O18" s="72" t="s">
        <v>1234</v>
      </c>
    </row>
    <row r="19" spans="1:15" ht="21.75">
      <c r="A19" s="73"/>
      <c r="B19" s="31"/>
      <c r="C19" s="205"/>
      <c r="D19" s="31"/>
      <c r="E19" s="72"/>
      <c r="F19" s="72"/>
      <c r="G19" s="31"/>
      <c r="H19" s="31"/>
      <c r="I19" s="31"/>
      <c r="J19" s="31"/>
      <c r="K19" s="204"/>
      <c r="L19" s="204"/>
      <c r="M19" s="206"/>
      <c r="N19" s="207" t="s">
        <v>1235</v>
      </c>
      <c r="O19" s="72"/>
    </row>
    <row r="20" spans="1:15" ht="21.75">
      <c r="A20" s="73">
        <v>11</v>
      </c>
      <c r="B20" s="31" t="s">
        <v>1161</v>
      </c>
      <c r="C20" s="205" t="s">
        <v>1162</v>
      </c>
      <c r="D20" s="31">
        <v>4</v>
      </c>
      <c r="E20" s="72" t="s">
        <v>1215</v>
      </c>
      <c r="F20" s="72"/>
      <c r="G20" s="31"/>
      <c r="H20" s="31"/>
      <c r="I20" s="31"/>
      <c r="J20" s="31"/>
      <c r="K20" s="204" t="s">
        <v>1215</v>
      </c>
      <c r="L20" s="204"/>
      <c r="M20" s="206" t="s">
        <v>1236</v>
      </c>
      <c r="N20" s="207" t="s">
        <v>1237</v>
      </c>
      <c r="O20" s="72" t="s">
        <v>1234</v>
      </c>
    </row>
    <row r="21" spans="1:15" ht="21.75">
      <c r="A21" s="73">
        <v>12</v>
      </c>
      <c r="B21" s="31" t="s">
        <v>1163</v>
      </c>
      <c r="C21" s="205" t="s">
        <v>430</v>
      </c>
      <c r="D21" s="31">
        <v>3</v>
      </c>
      <c r="E21" s="72" t="s">
        <v>1215</v>
      </c>
      <c r="F21" s="72"/>
      <c r="G21" s="31"/>
      <c r="H21" s="31"/>
      <c r="I21" s="31"/>
      <c r="J21" s="31"/>
      <c r="K21" s="204" t="s">
        <v>1215</v>
      </c>
      <c r="L21" s="204"/>
      <c r="M21" s="206" t="s">
        <v>1216</v>
      </c>
      <c r="N21" s="207" t="s">
        <v>1217</v>
      </c>
      <c r="O21" s="72" t="s">
        <v>1238</v>
      </c>
    </row>
    <row r="22" spans="1:15" ht="21.75">
      <c r="A22" s="73">
        <v>13</v>
      </c>
      <c r="B22" s="31" t="s">
        <v>1164</v>
      </c>
      <c r="C22" s="205" t="s">
        <v>1165</v>
      </c>
      <c r="D22" s="31">
        <v>3</v>
      </c>
      <c r="E22" s="72" t="s">
        <v>1215</v>
      </c>
      <c r="F22" s="72"/>
      <c r="G22" s="31"/>
      <c r="H22" s="31" t="s">
        <v>1215</v>
      </c>
      <c r="I22" s="31"/>
      <c r="J22" s="31"/>
      <c r="K22" s="204"/>
      <c r="L22" s="204"/>
      <c r="M22" s="206" t="s">
        <v>1239</v>
      </c>
      <c r="N22" s="207" t="s">
        <v>1240</v>
      </c>
      <c r="O22" s="72" t="s">
        <v>1241</v>
      </c>
    </row>
    <row r="23" spans="1:15" ht="26.25">
      <c r="A23" s="323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6" t="s">
        <v>168</v>
      </c>
    </row>
    <row r="24" spans="1:15" ht="21.75">
      <c r="A24" s="317" t="s">
        <v>721</v>
      </c>
      <c r="B24" s="316" t="s">
        <v>1201</v>
      </c>
      <c r="C24" s="316" t="s">
        <v>1202</v>
      </c>
      <c r="D24" s="31" t="s">
        <v>1203</v>
      </c>
      <c r="E24" s="316" t="s">
        <v>1204</v>
      </c>
      <c r="F24" s="316"/>
      <c r="G24" s="318" t="s">
        <v>1205</v>
      </c>
      <c r="H24" s="318"/>
      <c r="I24" s="318" t="s">
        <v>1206</v>
      </c>
      <c r="J24" s="318"/>
      <c r="K24" s="319" t="s">
        <v>1207</v>
      </c>
      <c r="L24" s="319"/>
      <c r="M24" s="317" t="s">
        <v>1208</v>
      </c>
      <c r="N24" s="316" t="s">
        <v>1209</v>
      </c>
      <c r="O24" s="316" t="s">
        <v>722</v>
      </c>
    </row>
    <row r="25" spans="1:15" ht="21.75">
      <c r="A25" s="321"/>
      <c r="B25" s="322"/>
      <c r="C25" s="322"/>
      <c r="D25" s="317" t="s">
        <v>1210</v>
      </c>
      <c r="E25" s="316" t="s">
        <v>1211</v>
      </c>
      <c r="F25" s="316" t="s">
        <v>1212</v>
      </c>
      <c r="G25" s="316" t="s">
        <v>1213</v>
      </c>
      <c r="H25" s="316"/>
      <c r="I25" s="316"/>
      <c r="J25" s="316"/>
      <c r="K25" s="316"/>
      <c r="L25" s="316"/>
      <c r="M25" s="320"/>
      <c r="N25" s="316"/>
      <c r="O25" s="316"/>
    </row>
    <row r="26" spans="1:15" ht="21.75">
      <c r="A26" s="321"/>
      <c r="B26" s="322"/>
      <c r="C26" s="322"/>
      <c r="D26" s="317"/>
      <c r="E26" s="316"/>
      <c r="F26" s="316"/>
      <c r="G26" s="31">
        <v>1</v>
      </c>
      <c r="H26" s="31">
        <v>2</v>
      </c>
      <c r="I26" s="31">
        <v>3</v>
      </c>
      <c r="J26" s="31">
        <v>4</v>
      </c>
      <c r="K26" s="204">
        <v>5</v>
      </c>
      <c r="L26" s="204">
        <v>6</v>
      </c>
      <c r="M26" s="320"/>
      <c r="N26" s="316"/>
      <c r="O26" s="316"/>
    </row>
    <row r="27" spans="1:15" ht="21.75">
      <c r="A27" s="73">
        <v>14</v>
      </c>
      <c r="B27" s="31" t="s">
        <v>1166</v>
      </c>
      <c r="C27" s="205" t="s">
        <v>1167</v>
      </c>
      <c r="D27" s="31">
        <v>3</v>
      </c>
      <c r="E27" s="72" t="s">
        <v>1215</v>
      </c>
      <c r="F27" s="72"/>
      <c r="G27" s="31" t="s">
        <v>1215</v>
      </c>
      <c r="H27" s="31"/>
      <c r="I27" s="31"/>
      <c r="J27" s="31"/>
      <c r="K27" s="204"/>
      <c r="L27" s="204"/>
      <c r="M27" s="206" t="s">
        <v>1242</v>
      </c>
      <c r="N27" s="207" t="s">
        <v>1243</v>
      </c>
      <c r="O27" s="72" t="s">
        <v>1244</v>
      </c>
    </row>
    <row r="28" spans="1:15" ht="21.75">
      <c r="A28" s="73"/>
      <c r="B28" s="31"/>
      <c r="C28" s="205"/>
      <c r="D28" s="31"/>
      <c r="E28" s="72"/>
      <c r="F28" s="72"/>
      <c r="G28" s="31"/>
      <c r="H28" s="31"/>
      <c r="I28" s="31"/>
      <c r="J28" s="31"/>
      <c r="K28" s="204"/>
      <c r="L28" s="204"/>
      <c r="M28" s="206"/>
      <c r="N28" s="207" t="s">
        <v>1245</v>
      </c>
      <c r="O28" s="72"/>
    </row>
    <row r="29" spans="1:15" ht="21.75">
      <c r="A29" s="73">
        <v>15</v>
      </c>
      <c r="B29" s="31" t="s">
        <v>1168</v>
      </c>
      <c r="C29" s="205" t="s">
        <v>1169</v>
      </c>
      <c r="D29" s="31">
        <v>2</v>
      </c>
      <c r="E29" s="72" t="s">
        <v>1215</v>
      </c>
      <c r="F29" s="72"/>
      <c r="G29" s="31" t="s">
        <v>1215</v>
      </c>
      <c r="H29" s="31"/>
      <c r="I29" s="31"/>
      <c r="J29" s="31"/>
      <c r="K29" s="204"/>
      <c r="L29" s="204"/>
      <c r="M29" s="206" t="s">
        <v>1246</v>
      </c>
      <c r="N29" s="207" t="s">
        <v>1247</v>
      </c>
      <c r="O29" s="72"/>
    </row>
    <row r="30" spans="1:15" ht="21.75">
      <c r="A30" s="73">
        <v>16</v>
      </c>
      <c r="B30" s="31" t="s">
        <v>1170</v>
      </c>
      <c r="C30" s="205" t="s">
        <v>1171</v>
      </c>
      <c r="D30" s="31">
        <v>4</v>
      </c>
      <c r="E30" s="72" t="s">
        <v>1215</v>
      </c>
      <c r="F30" s="72"/>
      <c r="G30" s="31" t="s">
        <v>1215</v>
      </c>
      <c r="H30" s="31"/>
      <c r="I30" s="31"/>
      <c r="J30" s="31"/>
      <c r="K30" s="204"/>
      <c r="L30" s="204"/>
      <c r="M30" s="206" t="s">
        <v>1248</v>
      </c>
      <c r="N30" s="207" t="s">
        <v>1249</v>
      </c>
      <c r="O30" s="72" t="s">
        <v>1234</v>
      </c>
    </row>
    <row r="31" spans="1:15" ht="21.75">
      <c r="A31" s="73">
        <v>17</v>
      </c>
      <c r="B31" s="31" t="s">
        <v>1172</v>
      </c>
      <c r="C31" s="205" t="s">
        <v>1173</v>
      </c>
      <c r="D31" s="31">
        <v>2</v>
      </c>
      <c r="E31" s="72" t="s">
        <v>1215</v>
      </c>
      <c r="F31" s="72"/>
      <c r="G31" s="31" t="s">
        <v>1215</v>
      </c>
      <c r="H31" s="31"/>
      <c r="I31" s="31"/>
      <c r="J31" s="31"/>
      <c r="K31" s="204"/>
      <c r="L31" s="204"/>
      <c r="M31" s="206" t="s">
        <v>1242</v>
      </c>
      <c r="N31" s="207" t="s">
        <v>1247</v>
      </c>
      <c r="O31" s="72" t="s">
        <v>1244</v>
      </c>
    </row>
    <row r="32" spans="1:15" ht="21.75">
      <c r="A32" s="73">
        <v>18</v>
      </c>
      <c r="B32" s="31" t="s">
        <v>1174</v>
      </c>
      <c r="C32" s="209" t="s">
        <v>1175</v>
      </c>
      <c r="D32" s="31">
        <v>6</v>
      </c>
      <c r="E32" s="210"/>
      <c r="F32" s="31" t="s">
        <v>1250</v>
      </c>
      <c r="G32" s="31"/>
      <c r="H32" s="31"/>
      <c r="I32" s="31"/>
      <c r="J32" s="31" t="s">
        <v>1250</v>
      </c>
      <c r="K32" s="204"/>
      <c r="L32" s="204"/>
      <c r="M32" s="31" t="s">
        <v>1251</v>
      </c>
      <c r="N32" s="211" t="s">
        <v>1252</v>
      </c>
      <c r="O32" s="209"/>
    </row>
    <row r="33" spans="1:15" ht="21.75">
      <c r="A33" s="73"/>
      <c r="B33" s="31"/>
      <c r="C33" s="209"/>
      <c r="D33" s="31"/>
      <c r="E33" s="31"/>
      <c r="F33" s="31"/>
      <c r="G33" s="31"/>
      <c r="H33" s="31"/>
      <c r="I33" s="31"/>
      <c r="J33" s="31"/>
      <c r="K33" s="204"/>
      <c r="L33" s="204"/>
      <c r="M33" s="31" t="s">
        <v>1226</v>
      </c>
      <c r="N33" s="207" t="s">
        <v>1227</v>
      </c>
      <c r="O33" s="209"/>
    </row>
    <row r="34" spans="1:15" ht="21.75">
      <c r="A34" s="73"/>
      <c r="B34" s="31"/>
      <c r="C34" s="209"/>
      <c r="D34" s="31"/>
      <c r="E34" s="31"/>
      <c r="F34" s="31"/>
      <c r="G34" s="31"/>
      <c r="H34" s="31"/>
      <c r="I34" s="31"/>
      <c r="J34" s="31"/>
      <c r="K34" s="204"/>
      <c r="L34" s="204"/>
      <c r="M34" s="31" t="s">
        <v>1253</v>
      </c>
      <c r="N34" s="211" t="s">
        <v>1254</v>
      </c>
      <c r="O34" s="209"/>
    </row>
    <row r="35" spans="1:15" ht="21.75">
      <c r="A35" s="73"/>
      <c r="B35" s="31"/>
      <c r="C35" s="209"/>
      <c r="D35" s="31"/>
      <c r="E35" s="31"/>
      <c r="F35" s="31"/>
      <c r="G35" s="31"/>
      <c r="H35" s="31"/>
      <c r="I35" s="31"/>
      <c r="J35" s="31"/>
      <c r="K35" s="204"/>
      <c r="L35" s="204"/>
      <c r="M35" s="31" t="s">
        <v>1255</v>
      </c>
      <c r="N35" s="211" t="s">
        <v>1256</v>
      </c>
      <c r="O35" s="209"/>
    </row>
    <row r="36" spans="1:15" ht="21.75">
      <c r="A36" s="73">
        <v>19</v>
      </c>
      <c r="B36" s="31">
        <v>25012302</v>
      </c>
      <c r="C36" s="209" t="s">
        <v>1177</v>
      </c>
      <c r="D36" s="31">
        <v>6</v>
      </c>
      <c r="E36" s="210"/>
      <c r="F36" s="31" t="s">
        <v>1250</v>
      </c>
      <c r="G36" s="31"/>
      <c r="H36" s="31"/>
      <c r="I36" s="31" t="s">
        <v>1215</v>
      </c>
      <c r="J36" s="31"/>
      <c r="K36" s="204"/>
      <c r="L36" s="204"/>
      <c r="M36" s="31" t="s">
        <v>1251</v>
      </c>
      <c r="N36" s="211" t="s">
        <v>1252</v>
      </c>
      <c r="O36" s="209"/>
    </row>
    <row r="37" spans="1:15" ht="21.75">
      <c r="A37" s="73"/>
      <c r="B37" s="31"/>
      <c r="C37" s="209"/>
      <c r="D37" s="31"/>
      <c r="E37" s="31"/>
      <c r="F37" s="31"/>
      <c r="G37" s="31"/>
      <c r="H37" s="31"/>
      <c r="I37" s="31"/>
      <c r="J37" s="31"/>
      <c r="K37" s="204"/>
      <c r="L37" s="204"/>
      <c r="M37" s="31" t="s">
        <v>1253</v>
      </c>
      <c r="N37" s="207" t="s">
        <v>1227</v>
      </c>
      <c r="O37" s="209"/>
    </row>
    <row r="38" spans="1:15" ht="21.75">
      <c r="A38" s="73"/>
      <c r="B38" s="31"/>
      <c r="C38" s="209"/>
      <c r="D38" s="31"/>
      <c r="E38" s="31"/>
      <c r="F38" s="31"/>
      <c r="G38" s="31"/>
      <c r="H38" s="31"/>
      <c r="I38" s="31"/>
      <c r="J38" s="31"/>
      <c r="K38" s="204"/>
      <c r="L38" s="204"/>
      <c r="M38" s="31" t="s">
        <v>1255</v>
      </c>
      <c r="N38" s="211" t="s">
        <v>1254</v>
      </c>
      <c r="O38" s="209"/>
    </row>
    <row r="39" spans="1:15" ht="21.75">
      <c r="A39" s="73"/>
      <c r="B39" s="31"/>
      <c r="C39" s="209"/>
      <c r="D39" s="31"/>
      <c r="E39" s="31"/>
      <c r="F39" s="31"/>
      <c r="G39" s="31"/>
      <c r="H39" s="31"/>
      <c r="I39" s="31"/>
      <c r="J39" s="31"/>
      <c r="K39" s="204"/>
      <c r="L39" s="204"/>
      <c r="M39" s="31" t="s">
        <v>1228</v>
      </c>
      <c r="N39" s="211" t="s">
        <v>1229</v>
      </c>
      <c r="O39" s="209"/>
    </row>
    <row r="40" spans="1:15" ht="21.75">
      <c r="A40" s="73">
        <v>20</v>
      </c>
      <c r="B40" s="31" t="s">
        <v>1178</v>
      </c>
      <c r="C40" s="209" t="s">
        <v>1179</v>
      </c>
      <c r="D40" s="31">
        <v>6</v>
      </c>
      <c r="E40" s="210"/>
      <c r="F40" s="31" t="s">
        <v>1250</v>
      </c>
      <c r="G40" s="31"/>
      <c r="H40" s="31"/>
      <c r="I40" s="31"/>
      <c r="J40" s="31"/>
      <c r="K40" s="204" t="s">
        <v>1215</v>
      </c>
      <c r="L40" s="204"/>
      <c r="M40" s="31" t="s">
        <v>1255</v>
      </c>
      <c r="N40" s="211" t="s">
        <v>1256</v>
      </c>
      <c r="O40" s="209"/>
    </row>
    <row r="41" spans="1:15" ht="21.75">
      <c r="A41" s="73"/>
      <c r="B41" s="31"/>
      <c r="C41" s="209"/>
      <c r="D41" s="31"/>
      <c r="E41" s="31"/>
      <c r="F41" s="31"/>
      <c r="G41" s="31"/>
      <c r="H41" s="31"/>
      <c r="I41" s="31"/>
      <c r="J41" s="31"/>
      <c r="K41" s="204"/>
      <c r="L41" s="204"/>
      <c r="M41" s="31" t="s">
        <v>1257</v>
      </c>
      <c r="N41" s="211" t="s">
        <v>1258</v>
      </c>
      <c r="O41" s="209"/>
    </row>
    <row r="42" spans="1:15" ht="21.75">
      <c r="A42" s="73"/>
      <c r="B42" s="31"/>
      <c r="C42" s="209"/>
      <c r="D42" s="31"/>
      <c r="E42" s="31"/>
      <c r="F42" s="31"/>
      <c r="G42" s="31"/>
      <c r="H42" s="31"/>
      <c r="I42" s="31"/>
      <c r="J42" s="31"/>
      <c r="K42" s="204"/>
      <c r="L42" s="204"/>
      <c r="M42" s="31" t="s">
        <v>1230</v>
      </c>
      <c r="N42" s="211" t="s">
        <v>1231</v>
      </c>
      <c r="O42" s="209"/>
    </row>
    <row r="43" spans="1:15" ht="21.75">
      <c r="A43" s="73"/>
      <c r="B43" s="31"/>
      <c r="C43" s="209"/>
      <c r="D43" s="31"/>
      <c r="E43" s="31"/>
      <c r="F43" s="31"/>
      <c r="G43" s="31"/>
      <c r="H43" s="31"/>
      <c r="I43" s="31"/>
      <c r="J43" s="31"/>
      <c r="K43" s="204"/>
      <c r="L43" s="204"/>
      <c r="M43" s="31" t="s">
        <v>1259</v>
      </c>
      <c r="N43" s="211" t="s">
        <v>1260</v>
      </c>
      <c r="O43" s="209"/>
    </row>
    <row r="44" spans="1:15" ht="21.75">
      <c r="A44" s="73"/>
      <c r="B44" s="31"/>
      <c r="C44" s="209"/>
      <c r="D44" s="31"/>
      <c r="E44" s="31"/>
      <c r="F44" s="31"/>
      <c r="G44" s="31"/>
      <c r="H44" s="31"/>
      <c r="I44" s="31"/>
      <c r="J44" s="31"/>
      <c r="K44" s="204"/>
      <c r="L44" s="204"/>
      <c r="M44" s="31"/>
      <c r="N44" s="211" t="s">
        <v>1261</v>
      </c>
      <c r="O44" s="209"/>
    </row>
    <row r="45" spans="1:15" ht="26.25">
      <c r="A45" s="323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6" t="s">
        <v>169</v>
      </c>
    </row>
    <row r="46" spans="1:15" ht="21.75">
      <c r="A46" s="317" t="s">
        <v>721</v>
      </c>
      <c r="B46" s="316" t="s">
        <v>1201</v>
      </c>
      <c r="C46" s="316" t="s">
        <v>1202</v>
      </c>
      <c r="D46" s="31" t="s">
        <v>1203</v>
      </c>
      <c r="E46" s="316" t="s">
        <v>1204</v>
      </c>
      <c r="F46" s="316"/>
      <c r="G46" s="318" t="s">
        <v>1205</v>
      </c>
      <c r="H46" s="318"/>
      <c r="I46" s="318" t="s">
        <v>1206</v>
      </c>
      <c r="J46" s="318"/>
      <c r="K46" s="319" t="s">
        <v>1207</v>
      </c>
      <c r="L46" s="319"/>
      <c r="M46" s="317" t="s">
        <v>1208</v>
      </c>
      <c r="N46" s="316" t="s">
        <v>1209</v>
      </c>
      <c r="O46" s="316" t="s">
        <v>722</v>
      </c>
    </row>
    <row r="47" spans="1:15" ht="21.75">
      <c r="A47" s="321"/>
      <c r="B47" s="322"/>
      <c r="C47" s="322"/>
      <c r="D47" s="317" t="s">
        <v>1210</v>
      </c>
      <c r="E47" s="316" t="s">
        <v>1211</v>
      </c>
      <c r="F47" s="316" t="s">
        <v>1212</v>
      </c>
      <c r="G47" s="316" t="s">
        <v>1213</v>
      </c>
      <c r="H47" s="316"/>
      <c r="I47" s="316"/>
      <c r="J47" s="316"/>
      <c r="K47" s="316"/>
      <c r="L47" s="316"/>
      <c r="M47" s="320"/>
      <c r="N47" s="316"/>
      <c r="O47" s="316"/>
    </row>
    <row r="48" spans="1:15" ht="21.75">
      <c r="A48" s="321"/>
      <c r="B48" s="322"/>
      <c r="C48" s="322"/>
      <c r="D48" s="317"/>
      <c r="E48" s="316"/>
      <c r="F48" s="316"/>
      <c r="G48" s="31">
        <v>1</v>
      </c>
      <c r="H48" s="31">
        <v>2</v>
      </c>
      <c r="I48" s="31">
        <v>3</v>
      </c>
      <c r="J48" s="31">
        <v>4</v>
      </c>
      <c r="K48" s="204">
        <v>5</v>
      </c>
      <c r="L48" s="204">
        <v>6</v>
      </c>
      <c r="M48" s="320"/>
      <c r="N48" s="316"/>
      <c r="O48" s="316"/>
    </row>
    <row r="49" spans="1:15" ht="21.75">
      <c r="A49" s="73"/>
      <c r="B49" s="31"/>
      <c r="C49" s="209"/>
      <c r="D49" s="31"/>
      <c r="E49" s="31"/>
      <c r="F49" s="31"/>
      <c r="G49" s="31"/>
      <c r="H49" s="31"/>
      <c r="I49" s="31"/>
      <c r="J49" s="31"/>
      <c r="K49" s="204"/>
      <c r="L49" s="204"/>
      <c r="M49" s="31" t="s">
        <v>1262</v>
      </c>
      <c r="N49" s="211" t="s">
        <v>1263</v>
      </c>
      <c r="O49" s="209"/>
    </row>
    <row r="50" spans="1:15" ht="21.75">
      <c r="A50" s="73">
        <v>21</v>
      </c>
      <c r="B50" s="31" t="s">
        <v>1264</v>
      </c>
      <c r="C50" s="209" t="s">
        <v>1181</v>
      </c>
      <c r="D50" s="31">
        <v>6</v>
      </c>
      <c r="E50" s="210"/>
      <c r="F50" s="31" t="s">
        <v>1250</v>
      </c>
      <c r="G50" s="31"/>
      <c r="H50" s="31"/>
      <c r="I50" s="31"/>
      <c r="J50" s="31"/>
      <c r="K50" s="204"/>
      <c r="L50" s="204" t="s">
        <v>1215</v>
      </c>
      <c r="M50" s="31" t="s">
        <v>1251</v>
      </c>
      <c r="N50" s="211" t="s">
        <v>1252</v>
      </c>
      <c r="O50" s="209"/>
    </row>
    <row r="51" spans="1:15" ht="21.75">
      <c r="A51" s="73"/>
      <c r="B51" s="31"/>
      <c r="C51" s="209"/>
      <c r="D51" s="31"/>
      <c r="E51" s="31"/>
      <c r="F51" s="31"/>
      <c r="G51" s="31"/>
      <c r="H51" s="31"/>
      <c r="I51" s="31"/>
      <c r="J51" s="31"/>
      <c r="K51" s="204"/>
      <c r="L51" s="204"/>
      <c r="M51" s="31" t="s">
        <v>1253</v>
      </c>
      <c r="N51" s="207" t="s">
        <v>1227</v>
      </c>
      <c r="O51" s="209"/>
    </row>
    <row r="52" spans="1:15" ht="21.75">
      <c r="A52" s="73"/>
      <c r="B52" s="31"/>
      <c r="C52" s="209"/>
      <c r="D52" s="31"/>
      <c r="E52" s="31"/>
      <c r="F52" s="31"/>
      <c r="G52" s="31"/>
      <c r="H52" s="31"/>
      <c r="I52" s="31"/>
      <c r="J52" s="31"/>
      <c r="K52" s="204"/>
      <c r="L52" s="204"/>
      <c r="M52" s="31" t="s">
        <v>1255</v>
      </c>
      <c r="N52" s="211" t="s">
        <v>1254</v>
      </c>
      <c r="O52" s="209"/>
    </row>
    <row r="53" spans="1:15" ht="21.75">
      <c r="A53" s="73"/>
      <c r="B53" s="31"/>
      <c r="C53" s="209"/>
      <c r="D53" s="31"/>
      <c r="E53" s="31"/>
      <c r="F53" s="31"/>
      <c r="G53" s="31"/>
      <c r="H53" s="31"/>
      <c r="I53" s="31"/>
      <c r="J53" s="31"/>
      <c r="K53" s="204"/>
      <c r="L53" s="204"/>
      <c r="M53" s="31" t="s">
        <v>1228</v>
      </c>
      <c r="N53" s="211" t="s">
        <v>1229</v>
      </c>
      <c r="O53" s="209"/>
    </row>
    <row r="54" spans="1:15" ht="21.75">
      <c r="A54" s="73">
        <v>22</v>
      </c>
      <c r="B54" s="31" t="s">
        <v>1182</v>
      </c>
      <c r="C54" s="209" t="s">
        <v>1183</v>
      </c>
      <c r="D54" s="31">
        <v>6</v>
      </c>
      <c r="E54" s="210"/>
      <c r="F54" s="31" t="s">
        <v>1250</v>
      </c>
      <c r="G54" s="31"/>
      <c r="H54" s="31"/>
      <c r="I54" s="31"/>
      <c r="J54" s="31" t="s">
        <v>1250</v>
      </c>
      <c r="K54" s="204"/>
      <c r="L54" s="204"/>
      <c r="M54" s="31" t="s">
        <v>1251</v>
      </c>
      <c r="N54" s="211" t="s">
        <v>1252</v>
      </c>
      <c r="O54" s="209"/>
    </row>
    <row r="55" spans="1:15" ht="21.75">
      <c r="A55" s="73"/>
      <c r="B55" s="31"/>
      <c r="C55" s="209"/>
      <c r="D55" s="31"/>
      <c r="E55" s="31"/>
      <c r="F55" s="31"/>
      <c r="G55" s="31"/>
      <c r="H55" s="31"/>
      <c r="I55" s="31"/>
      <c r="J55" s="31"/>
      <c r="K55" s="204"/>
      <c r="L55" s="204"/>
      <c r="M55" s="31" t="s">
        <v>1226</v>
      </c>
      <c r="N55" s="207" t="s">
        <v>1227</v>
      </c>
      <c r="O55" s="209"/>
    </row>
    <row r="56" spans="1:15" ht="21.75">
      <c r="A56" s="73"/>
      <c r="B56" s="31"/>
      <c r="C56" s="209"/>
      <c r="D56" s="31"/>
      <c r="E56" s="31"/>
      <c r="F56" s="31"/>
      <c r="G56" s="31"/>
      <c r="H56" s="31"/>
      <c r="I56" s="31"/>
      <c r="J56" s="31"/>
      <c r="K56" s="204"/>
      <c r="L56" s="204"/>
      <c r="M56" s="31" t="s">
        <v>1253</v>
      </c>
      <c r="N56" s="211" t="s">
        <v>1254</v>
      </c>
      <c r="O56" s="209"/>
    </row>
    <row r="57" spans="1:15" ht="21.75">
      <c r="A57" s="73"/>
      <c r="B57" s="31"/>
      <c r="C57" s="209"/>
      <c r="D57" s="31"/>
      <c r="E57" s="31"/>
      <c r="F57" s="31"/>
      <c r="G57" s="31"/>
      <c r="H57" s="31"/>
      <c r="I57" s="31"/>
      <c r="J57" s="31"/>
      <c r="K57" s="204"/>
      <c r="L57" s="204"/>
      <c r="M57" s="31" t="s">
        <v>1255</v>
      </c>
      <c r="N57" s="211" t="s">
        <v>1256</v>
      </c>
      <c r="O57" s="209"/>
    </row>
    <row r="58" spans="1:15" ht="21.75">
      <c r="A58" s="73">
        <v>23</v>
      </c>
      <c r="B58" s="31" t="s">
        <v>1184</v>
      </c>
      <c r="C58" s="209" t="s">
        <v>1185</v>
      </c>
      <c r="D58" s="31">
        <v>6</v>
      </c>
      <c r="E58" s="210"/>
      <c r="F58" s="31" t="s">
        <v>1250</v>
      </c>
      <c r="G58" s="31"/>
      <c r="H58" s="31"/>
      <c r="I58" s="31"/>
      <c r="J58" s="31" t="s">
        <v>1250</v>
      </c>
      <c r="K58" s="204"/>
      <c r="L58" s="204"/>
      <c r="M58" s="31" t="s">
        <v>1251</v>
      </c>
      <c r="N58" s="211" t="s">
        <v>1252</v>
      </c>
      <c r="O58" s="209"/>
    </row>
    <row r="59" spans="1:15" ht="21.75">
      <c r="A59" s="73"/>
      <c r="B59" s="31"/>
      <c r="C59" s="209"/>
      <c r="D59" s="31"/>
      <c r="E59" s="31"/>
      <c r="F59" s="31"/>
      <c r="G59" s="31"/>
      <c r="H59" s="31"/>
      <c r="I59" s="31"/>
      <c r="J59" s="31"/>
      <c r="K59" s="204"/>
      <c r="L59" s="204"/>
      <c r="M59" s="31" t="s">
        <v>1265</v>
      </c>
      <c r="N59" s="211" t="s">
        <v>1266</v>
      </c>
      <c r="O59" s="209"/>
    </row>
    <row r="60" spans="1:15" ht="21.75">
      <c r="A60" s="73"/>
      <c r="B60" s="31"/>
      <c r="C60" s="209"/>
      <c r="D60" s="31"/>
      <c r="E60" s="31"/>
      <c r="F60" s="31"/>
      <c r="G60" s="31"/>
      <c r="H60" s="31"/>
      <c r="I60" s="31"/>
      <c r="J60" s="31"/>
      <c r="K60" s="204"/>
      <c r="L60" s="204"/>
      <c r="M60" s="31" t="s">
        <v>1253</v>
      </c>
      <c r="N60" s="211" t="s">
        <v>1254</v>
      </c>
      <c r="O60" s="209"/>
    </row>
    <row r="61" spans="1:15" ht="21.75">
      <c r="A61" s="73"/>
      <c r="B61" s="31"/>
      <c r="C61" s="209"/>
      <c r="D61" s="31"/>
      <c r="E61" s="31"/>
      <c r="F61" s="31"/>
      <c r="G61" s="31"/>
      <c r="H61" s="31"/>
      <c r="I61" s="31"/>
      <c r="J61" s="31"/>
      <c r="K61" s="204"/>
      <c r="L61" s="204"/>
      <c r="M61" s="31" t="s">
        <v>1255</v>
      </c>
      <c r="N61" s="211" t="s">
        <v>1256</v>
      </c>
      <c r="O61" s="209"/>
    </row>
    <row r="62" spans="1:15" ht="21.75">
      <c r="A62" s="73">
        <v>24</v>
      </c>
      <c r="B62" s="31" t="s">
        <v>1186</v>
      </c>
      <c r="C62" s="209" t="s">
        <v>1187</v>
      </c>
      <c r="D62" s="31">
        <v>6</v>
      </c>
      <c r="E62" s="210"/>
      <c r="F62" s="31" t="s">
        <v>1250</v>
      </c>
      <c r="G62" s="31"/>
      <c r="H62" s="31"/>
      <c r="I62" s="31"/>
      <c r="J62" s="31"/>
      <c r="K62" s="204"/>
      <c r="L62" s="204" t="s">
        <v>1250</v>
      </c>
      <c r="M62" s="31" t="s">
        <v>1251</v>
      </c>
      <c r="N62" s="211" t="s">
        <v>1252</v>
      </c>
      <c r="O62" s="209"/>
    </row>
    <row r="63" spans="1:15" ht="21.75">
      <c r="A63" s="73"/>
      <c r="B63" s="31"/>
      <c r="C63" s="209"/>
      <c r="D63" s="31"/>
      <c r="E63" s="31"/>
      <c r="F63" s="31"/>
      <c r="G63" s="31"/>
      <c r="H63" s="31"/>
      <c r="I63" s="31"/>
      <c r="J63" s="31"/>
      <c r="K63" s="204"/>
      <c r="L63" s="204"/>
      <c r="M63" s="31" t="s">
        <v>1267</v>
      </c>
      <c r="N63" s="211" t="s">
        <v>1268</v>
      </c>
      <c r="O63" s="209"/>
    </row>
    <row r="64" spans="1:15" ht="21.75">
      <c r="A64" s="73"/>
      <c r="B64" s="31"/>
      <c r="C64" s="209"/>
      <c r="D64" s="31"/>
      <c r="E64" s="31"/>
      <c r="F64" s="31"/>
      <c r="G64" s="31"/>
      <c r="H64" s="31"/>
      <c r="I64" s="31"/>
      <c r="J64" s="31"/>
      <c r="K64" s="204"/>
      <c r="L64" s="204"/>
      <c r="M64" s="31" t="s">
        <v>1253</v>
      </c>
      <c r="N64" s="211" t="s">
        <v>1254</v>
      </c>
      <c r="O64" s="209"/>
    </row>
    <row r="65" spans="1:15" ht="21.75">
      <c r="A65" s="73"/>
      <c r="B65" s="31"/>
      <c r="C65" s="209"/>
      <c r="D65" s="31"/>
      <c r="E65" s="31"/>
      <c r="F65" s="31"/>
      <c r="G65" s="31"/>
      <c r="H65" s="31"/>
      <c r="I65" s="31"/>
      <c r="J65" s="31"/>
      <c r="K65" s="204"/>
      <c r="L65" s="204"/>
      <c r="M65" s="31" t="s">
        <v>1255</v>
      </c>
      <c r="N65" s="211" t="s">
        <v>1256</v>
      </c>
      <c r="O65" s="209"/>
    </row>
    <row r="66" spans="1:15" ht="21.75">
      <c r="A66" s="73">
        <v>25</v>
      </c>
      <c r="B66" s="31" t="s">
        <v>1188</v>
      </c>
      <c r="C66" s="209" t="s">
        <v>1189</v>
      </c>
      <c r="D66" s="31">
        <v>3</v>
      </c>
      <c r="E66" s="31"/>
      <c r="F66" s="31" t="s">
        <v>1250</v>
      </c>
      <c r="G66" s="31"/>
      <c r="H66" s="31" t="s">
        <v>1250</v>
      </c>
      <c r="I66" s="31"/>
      <c r="J66" s="31"/>
      <c r="K66" s="204"/>
      <c r="L66" s="204"/>
      <c r="M66" s="31" t="s">
        <v>1226</v>
      </c>
      <c r="N66" s="207" t="s">
        <v>1227</v>
      </c>
      <c r="O66" s="209"/>
    </row>
    <row r="67" spans="1:15" ht="26.25">
      <c r="A67" s="323"/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6" t="s">
        <v>170</v>
      </c>
    </row>
    <row r="68" spans="1:15" ht="21.75">
      <c r="A68" s="317" t="s">
        <v>721</v>
      </c>
      <c r="B68" s="316" t="s">
        <v>1201</v>
      </c>
      <c r="C68" s="316" t="s">
        <v>1202</v>
      </c>
      <c r="D68" s="31" t="s">
        <v>1203</v>
      </c>
      <c r="E68" s="316" t="s">
        <v>1204</v>
      </c>
      <c r="F68" s="316"/>
      <c r="G68" s="318" t="s">
        <v>1205</v>
      </c>
      <c r="H68" s="318"/>
      <c r="I68" s="318" t="s">
        <v>1206</v>
      </c>
      <c r="J68" s="318"/>
      <c r="K68" s="319" t="s">
        <v>1207</v>
      </c>
      <c r="L68" s="319"/>
      <c r="M68" s="317" t="s">
        <v>1208</v>
      </c>
      <c r="N68" s="316" t="s">
        <v>1209</v>
      </c>
      <c r="O68" s="316" t="s">
        <v>722</v>
      </c>
    </row>
    <row r="69" spans="1:15" ht="21.75">
      <c r="A69" s="321"/>
      <c r="B69" s="322"/>
      <c r="C69" s="322"/>
      <c r="D69" s="317" t="s">
        <v>1210</v>
      </c>
      <c r="E69" s="316" t="s">
        <v>1211</v>
      </c>
      <c r="F69" s="316" t="s">
        <v>1212</v>
      </c>
      <c r="G69" s="316" t="s">
        <v>1213</v>
      </c>
      <c r="H69" s="316"/>
      <c r="I69" s="316"/>
      <c r="J69" s="316"/>
      <c r="K69" s="316"/>
      <c r="L69" s="316"/>
      <c r="M69" s="320"/>
      <c r="N69" s="316"/>
      <c r="O69" s="316"/>
    </row>
    <row r="70" spans="1:15" ht="21.75">
      <c r="A70" s="321"/>
      <c r="B70" s="322"/>
      <c r="C70" s="322"/>
      <c r="D70" s="317"/>
      <c r="E70" s="316"/>
      <c r="F70" s="316"/>
      <c r="G70" s="31">
        <v>1</v>
      </c>
      <c r="H70" s="31">
        <v>2</v>
      </c>
      <c r="I70" s="31">
        <v>3</v>
      </c>
      <c r="J70" s="31">
        <v>4</v>
      </c>
      <c r="K70" s="204">
        <v>5</v>
      </c>
      <c r="L70" s="204">
        <v>6</v>
      </c>
      <c r="M70" s="320"/>
      <c r="N70" s="316"/>
      <c r="O70" s="316"/>
    </row>
    <row r="71" spans="1:15" ht="21.75">
      <c r="A71" s="73"/>
      <c r="B71" s="31"/>
      <c r="C71" s="209"/>
      <c r="D71" s="31"/>
      <c r="E71" s="31"/>
      <c r="F71" s="31"/>
      <c r="G71" s="31"/>
      <c r="H71" s="31"/>
      <c r="I71" s="31"/>
      <c r="J71" s="31"/>
      <c r="K71" s="204"/>
      <c r="L71" s="204"/>
      <c r="M71" s="31" t="s">
        <v>1228</v>
      </c>
      <c r="N71" s="211" t="s">
        <v>1229</v>
      </c>
      <c r="O71" s="209"/>
    </row>
    <row r="72" spans="1:15" ht="21.75">
      <c r="A72" s="73"/>
      <c r="B72" s="31"/>
      <c r="C72" s="209"/>
      <c r="D72" s="31"/>
      <c r="E72" s="31"/>
      <c r="F72" s="31"/>
      <c r="G72" s="31"/>
      <c r="H72" s="31"/>
      <c r="I72" s="31"/>
      <c r="J72" s="31"/>
      <c r="K72" s="204"/>
      <c r="L72" s="204"/>
      <c r="M72" s="31" t="s">
        <v>1259</v>
      </c>
      <c r="N72" s="211" t="s">
        <v>1260</v>
      </c>
      <c r="O72" s="209"/>
    </row>
    <row r="73" spans="1:15" ht="21.75">
      <c r="A73" s="73"/>
      <c r="B73" s="31"/>
      <c r="C73" s="209"/>
      <c r="D73" s="31"/>
      <c r="E73" s="31"/>
      <c r="F73" s="31"/>
      <c r="G73" s="31"/>
      <c r="H73" s="31"/>
      <c r="I73" s="31"/>
      <c r="J73" s="31"/>
      <c r="K73" s="204"/>
      <c r="L73" s="204"/>
      <c r="M73" s="31"/>
      <c r="N73" s="211" t="s">
        <v>1261</v>
      </c>
      <c r="O73" s="209"/>
    </row>
    <row r="74" spans="1:15" ht="21.75">
      <c r="A74" s="73">
        <v>26</v>
      </c>
      <c r="B74" s="31" t="s">
        <v>1190</v>
      </c>
      <c r="C74" s="209" t="s">
        <v>1191</v>
      </c>
      <c r="D74" s="31">
        <v>3</v>
      </c>
      <c r="E74" s="31"/>
      <c r="F74" s="31" t="s">
        <v>1250</v>
      </c>
      <c r="G74" s="31"/>
      <c r="H74" s="31"/>
      <c r="I74" s="31"/>
      <c r="J74" s="31"/>
      <c r="K74" s="204" t="s">
        <v>1250</v>
      </c>
      <c r="L74" s="204"/>
      <c r="M74" s="31" t="s">
        <v>1251</v>
      </c>
      <c r="N74" s="211" t="s">
        <v>1252</v>
      </c>
      <c r="O74" s="209"/>
    </row>
    <row r="75" spans="1:15" ht="21.75">
      <c r="A75" s="73">
        <v>27</v>
      </c>
      <c r="B75" s="31" t="s">
        <v>1192</v>
      </c>
      <c r="C75" s="209" t="s">
        <v>1193</v>
      </c>
      <c r="D75" s="31">
        <v>4</v>
      </c>
      <c r="E75" s="31"/>
      <c r="F75" s="31" t="s">
        <v>1250</v>
      </c>
      <c r="G75" s="31"/>
      <c r="H75" s="31"/>
      <c r="I75" s="31" t="s">
        <v>1250</v>
      </c>
      <c r="J75" s="31"/>
      <c r="K75" s="204"/>
      <c r="L75" s="204"/>
      <c r="M75" s="31" t="s">
        <v>1253</v>
      </c>
      <c r="N75" s="211" t="s">
        <v>1254</v>
      </c>
      <c r="O75" s="209"/>
    </row>
    <row r="76" spans="1:15" ht="21.75">
      <c r="A76" s="73"/>
      <c r="B76" s="31"/>
      <c r="C76" s="209"/>
      <c r="D76" s="31"/>
      <c r="E76" s="31"/>
      <c r="F76" s="31"/>
      <c r="G76" s="31"/>
      <c r="H76" s="31"/>
      <c r="I76" s="31"/>
      <c r="J76" s="31"/>
      <c r="K76" s="204"/>
      <c r="L76" s="204"/>
      <c r="M76" s="31" t="s">
        <v>1255</v>
      </c>
      <c r="N76" s="211" t="s">
        <v>1256</v>
      </c>
      <c r="O76" s="209"/>
    </row>
    <row r="77" spans="1:15" ht="21.75">
      <c r="A77" s="73"/>
      <c r="B77" s="31"/>
      <c r="C77" s="209"/>
      <c r="D77" s="31"/>
      <c r="E77" s="31"/>
      <c r="F77" s="31"/>
      <c r="G77" s="31"/>
      <c r="H77" s="31"/>
      <c r="I77" s="31"/>
      <c r="J77" s="31"/>
      <c r="K77" s="204"/>
      <c r="L77" s="204"/>
      <c r="M77" s="31" t="s">
        <v>1269</v>
      </c>
      <c r="N77" s="211" t="s">
        <v>1270</v>
      </c>
      <c r="O77" s="209"/>
    </row>
    <row r="78" spans="1:15" ht="21.75">
      <c r="A78" s="73"/>
      <c r="B78" s="31"/>
      <c r="C78" s="209"/>
      <c r="D78" s="31"/>
      <c r="E78" s="31"/>
      <c r="F78" s="31"/>
      <c r="G78" s="31"/>
      <c r="H78" s="31"/>
      <c r="I78" s="31"/>
      <c r="J78" s="31"/>
      <c r="K78" s="204"/>
      <c r="L78" s="204"/>
      <c r="M78" s="31" t="s">
        <v>1271</v>
      </c>
      <c r="N78" s="211" t="s">
        <v>1272</v>
      </c>
      <c r="O78" s="209"/>
    </row>
    <row r="79" spans="1:15" ht="21.75">
      <c r="A79" s="73"/>
      <c r="B79" s="31"/>
      <c r="C79" s="209"/>
      <c r="D79" s="31"/>
      <c r="E79" s="31"/>
      <c r="F79" s="31"/>
      <c r="G79" s="31"/>
      <c r="H79" s="31"/>
      <c r="I79" s="31"/>
      <c r="J79" s="31"/>
      <c r="K79" s="204"/>
      <c r="L79" s="204"/>
      <c r="M79" s="31" t="s">
        <v>1273</v>
      </c>
      <c r="N79" s="211" t="s">
        <v>1274</v>
      </c>
      <c r="O79" s="209"/>
    </row>
    <row r="80" spans="1:15" ht="21.75">
      <c r="A80" s="73">
        <v>28</v>
      </c>
      <c r="B80" s="31" t="s">
        <v>1275</v>
      </c>
      <c r="C80" s="209" t="s">
        <v>1276</v>
      </c>
      <c r="D80" s="31">
        <v>4</v>
      </c>
      <c r="E80" s="210"/>
      <c r="F80" s="31" t="s">
        <v>1250</v>
      </c>
      <c r="G80" s="31"/>
      <c r="H80" s="31"/>
      <c r="I80" s="31" t="s">
        <v>1215</v>
      </c>
      <c r="J80" s="31" t="s">
        <v>1215</v>
      </c>
      <c r="K80" s="204"/>
      <c r="L80" s="204" t="s">
        <v>1215</v>
      </c>
      <c r="M80" s="31" t="s">
        <v>1277</v>
      </c>
      <c r="N80" s="211" t="s">
        <v>1278</v>
      </c>
      <c r="O80" s="209"/>
    </row>
    <row r="81" spans="1:15" ht="21.75">
      <c r="A81" s="31"/>
      <c r="B81" s="31"/>
      <c r="C81" s="209" t="s">
        <v>1279</v>
      </c>
      <c r="D81" s="31"/>
      <c r="E81" s="31" t="s">
        <v>731</v>
      </c>
      <c r="F81" s="31"/>
      <c r="G81" s="31"/>
      <c r="H81" s="31"/>
      <c r="I81" s="31"/>
      <c r="J81" s="31"/>
      <c r="K81" s="204"/>
      <c r="L81" s="204"/>
      <c r="M81" s="31"/>
      <c r="N81" s="211"/>
      <c r="O81" s="209"/>
    </row>
    <row r="82" spans="1:15" ht="21.75">
      <c r="A82" s="31"/>
      <c r="B82" s="31"/>
      <c r="C82" s="209" t="s">
        <v>1280</v>
      </c>
      <c r="D82" s="31"/>
      <c r="E82" s="31"/>
      <c r="F82" s="31"/>
      <c r="G82" s="31"/>
      <c r="H82" s="31"/>
      <c r="I82" s="31"/>
      <c r="J82" s="31"/>
      <c r="K82" s="204"/>
      <c r="L82" s="204"/>
      <c r="M82" s="31"/>
      <c r="N82" s="211"/>
      <c r="O82" s="209"/>
    </row>
    <row r="83" spans="1:15" ht="21.75">
      <c r="A83" s="31"/>
      <c r="B83" s="31"/>
      <c r="C83" s="209"/>
      <c r="D83" s="31"/>
      <c r="E83" s="31"/>
      <c r="F83" s="31"/>
      <c r="G83" s="31"/>
      <c r="H83" s="31"/>
      <c r="I83" s="31"/>
      <c r="J83" s="31"/>
      <c r="K83" s="204"/>
      <c r="L83" s="204"/>
      <c r="M83" s="31"/>
      <c r="N83" s="211"/>
      <c r="O83" s="209"/>
    </row>
    <row r="84" spans="1:15" ht="21.75">
      <c r="A84" s="31"/>
      <c r="B84" s="31"/>
      <c r="C84" s="209"/>
      <c r="D84" s="31"/>
      <c r="E84" s="31"/>
      <c r="F84" s="31"/>
      <c r="G84" s="31"/>
      <c r="H84" s="31"/>
      <c r="I84" s="31"/>
      <c r="J84" s="31"/>
      <c r="K84" s="204"/>
      <c r="L84" s="204"/>
      <c r="M84" s="31"/>
      <c r="N84" s="211"/>
      <c r="O84" s="209"/>
    </row>
    <row r="85" spans="1:15" ht="21.75">
      <c r="A85" s="31"/>
      <c r="B85" s="31"/>
      <c r="C85" s="209"/>
      <c r="D85" s="31"/>
      <c r="E85" s="31"/>
      <c r="F85" s="31"/>
      <c r="G85" s="31"/>
      <c r="H85" s="31"/>
      <c r="I85" s="31"/>
      <c r="J85" s="31"/>
      <c r="K85" s="204"/>
      <c r="L85" s="204"/>
      <c r="M85" s="31"/>
      <c r="N85" s="211"/>
      <c r="O85" s="209"/>
    </row>
    <row r="86" spans="1:15" ht="21.75">
      <c r="A86" s="31"/>
      <c r="B86" s="31"/>
      <c r="C86" s="209"/>
      <c r="D86" s="31"/>
      <c r="E86" s="31"/>
      <c r="F86" s="31"/>
      <c r="G86" s="31"/>
      <c r="H86" s="31"/>
      <c r="I86" s="31"/>
      <c r="J86" s="31"/>
      <c r="K86" s="204"/>
      <c r="L86" s="204"/>
      <c r="M86" s="31"/>
      <c r="N86" s="211"/>
      <c r="O86" s="209"/>
    </row>
    <row r="87" spans="1:15" ht="21.75">
      <c r="A87" s="31"/>
      <c r="B87" s="31"/>
      <c r="C87" s="209"/>
      <c r="D87" s="31"/>
      <c r="E87" s="31"/>
      <c r="F87" s="31"/>
      <c r="G87" s="31"/>
      <c r="H87" s="31"/>
      <c r="I87" s="31"/>
      <c r="J87" s="31"/>
      <c r="K87" s="204"/>
      <c r="L87" s="204"/>
      <c r="M87" s="31"/>
      <c r="N87" s="211"/>
      <c r="O87" s="209"/>
    </row>
    <row r="88" spans="1:15" ht="21.75">
      <c r="A88" s="31"/>
      <c r="B88" s="31"/>
      <c r="C88" s="209"/>
      <c r="D88" s="31"/>
      <c r="E88" s="31"/>
      <c r="F88" s="31"/>
      <c r="G88" s="31"/>
      <c r="H88" s="31"/>
      <c r="I88" s="31"/>
      <c r="J88" s="31"/>
      <c r="K88" s="204"/>
      <c r="L88" s="204"/>
      <c r="M88" s="31"/>
      <c r="N88" s="211"/>
      <c r="O88" s="209"/>
    </row>
  </sheetData>
  <mergeCells count="63">
    <mergeCell ref="O68:O70"/>
    <mergeCell ref="D69:D70"/>
    <mergeCell ref="E69:E70"/>
    <mergeCell ref="F69:F70"/>
    <mergeCell ref="G69:L69"/>
    <mergeCell ref="A67:N67"/>
    <mergeCell ref="A68:A70"/>
    <mergeCell ref="B68:B70"/>
    <mergeCell ref="C68:C70"/>
    <mergeCell ref="E68:F68"/>
    <mergeCell ref="G68:H68"/>
    <mergeCell ref="I68:J68"/>
    <mergeCell ref="K68:L68"/>
    <mergeCell ref="M68:M70"/>
    <mergeCell ref="N68:N70"/>
    <mergeCell ref="O46:O48"/>
    <mergeCell ref="D47:D48"/>
    <mergeCell ref="E47:E48"/>
    <mergeCell ref="F47:F48"/>
    <mergeCell ref="G47:L47"/>
    <mergeCell ref="A45:N45"/>
    <mergeCell ref="A46:A48"/>
    <mergeCell ref="B46:B48"/>
    <mergeCell ref="C46:C48"/>
    <mergeCell ref="E46:F46"/>
    <mergeCell ref="G46:H46"/>
    <mergeCell ref="I46:J46"/>
    <mergeCell ref="K46:L46"/>
    <mergeCell ref="M46:M48"/>
    <mergeCell ref="N46:N48"/>
    <mergeCell ref="O24:O26"/>
    <mergeCell ref="D25:D26"/>
    <mergeCell ref="E25:E26"/>
    <mergeCell ref="F25:F26"/>
    <mergeCell ref="G25:L25"/>
    <mergeCell ref="A23:N23"/>
    <mergeCell ref="A24:A26"/>
    <mergeCell ref="B24:B26"/>
    <mergeCell ref="C24:C26"/>
    <mergeCell ref="E24:F24"/>
    <mergeCell ref="G24:H24"/>
    <mergeCell ref="I24:J24"/>
    <mergeCell ref="K24:L24"/>
    <mergeCell ref="M24:M26"/>
    <mergeCell ref="N24:N26"/>
    <mergeCell ref="A1:N1"/>
    <mergeCell ref="D2:L2"/>
    <mergeCell ref="M2:O2"/>
    <mergeCell ref="D3:L3"/>
    <mergeCell ref="A4:A6"/>
    <mergeCell ref="B4:B6"/>
    <mergeCell ref="C4:C6"/>
    <mergeCell ref="E4:F4"/>
    <mergeCell ref="N4:N6"/>
    <mergeCell ref="O4:O6"/>
    <mergeCell ref="D5:D6"/>
    <mergeCell ref="E5:E6"/>
    <mergeCell ref="F5:F6"/>
    <mergeCell ref="G5:L5"/>
    <mergeCell ref="G4:H4"/>
    <mergeCell ref="I4:J4"/>
    <mergeCell ref="K4:L4"/>
    <mergeCell ref="M4:M6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9"/>
  <sheetViews>
    <sheetView zoomScale="75" zoomScaleNormal="75" workbookViewId="0" topLeftCell="A1">
      <selection activeCell="M1" sqref="M1"/>
    </sheetView>
  </sheetViews>
  <sheetFormatPr defaultColWidth="9.140625" defaultRowHeight="21.75"/>
  <cols>
    <col min="1" max="1" width="5.421875" style="0" customWidth="1"/>
    <col min="3" max="3" width="31.421875" style="0" customWidth="1"/>
    <col min="4" max="4" width="9.8515625" style="0" customWidth="1"/>
    <col min="5" max="5" width="33.8515625" style="0" customWidth="1"/>
    <col min="6" max="6" width="4.851562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</cols>
  <sheetData>
    <row r="1" spans="1:13" ht="26.25">
      <c r="A1" s="323" t="s">
        <v>1281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6" t="s">
        <v>171</v>
      </c>
    </row>
    <row r="2" spans="1:13" ht="21.75">
      <c r="A2" s="331" t="s">
        <v>734</v>
      </c>
      <c r="B2" s="331"/>
      <c r="C2" s="331"/>
      <c r="D2" s="331"/>
      <c r="E2" s="331" t="s">
        <v>1282</v>
      </c>
      <c r="F2" s="331"/>
      <c r="G2" s="331"/>
      <c r="H2" s="331"/>
      <c r="I2" s="331" t="s">
        <v>1283</v>
      </c>
      <c r="J2" s="331"/>
      <c r="K2" s="331"/>
      <c r="L2" s="331"/>
      <c r="M2" s="331"/>
    </row>
    <row r="3" spans="5:8" ht="21.75">
      <c r="E3" s="329" t="s">
        <v>1284</v>
      </c>
      <c r="F3" s="329"/>
      <c r="G3" s="329"/>
      <c r="H3" s="329"/>
    </row>
    <row r="4" spans="1:13" ht="21.75" customHeight="1">
      <c r="A4" s="326" t="s">
        <v>721</v>
      </c>
      <c r="B4" s="330" t="s">
        <v>1285</v>
      </c>
      <c r="C4" s="330" t="s">
        <v>1209</v>
      </c>
      <c r="D4" s="330" t="s">
        <v>1141</v>
      </c>
      <c r="E4" s="330" t="s">
        <v>1202</v>
      </c>
      <c r="F4" s="326" t="s">
        <v>1286</v>
      </c>
      <c r="G4" s="327" t="s">
        <v>1287</v>
      </c>
      <c r="H4" s="327"/>
      <c r="I4" s="326" t="s">
        <v>1288</v>
      </c>
      <c r="J4" s="328" t="s">
        <v>1289</v>
      </c>
      <c r="K4" s="326" t="s">
        <v>1290</v>
      </c>
      <c r="L4" s="326" t="s">
        <v>1291</v>
      </c>
      <c r="M4" s="326" t="s">
        <v>1292</v>
      </c>
    </row>
    <row r="5" spans="1:13" ht="21.75">
      <c r="A5" s="326"/>
      <c r="B5" s="330"/>
      <c r="C5" s="330"/>
      <c r="D5" s="330"/>
      <c r="E5" s="330"/>
      <c r="F5" s="326"/>
      <c r="G5" s="327" t="s">
        <v>1213</v>
      </c>
      <c r="H5" s="327"/>
      <c r="I5" s="326"/>
      <c r="J5" s="328"/>
      <c r="K5" s="326"/>
      <c r="L5" s="326"/>
      <c r="M5" s="326"/>
    </row>
    <row r="6" spans="1:13" ht="21.75">
      <c r="A6" s="326"/>
      <c r="B6" s="330"/>
      <c r="C6" s="330"/>
      <c r="D6" s="330"/>
      <c r="E6" s="330"/>
      <c r="F6" s="326"/>
      <c r="G6" s="3" t="s">
        <v>1293</v>
      </c>
      <c r="H6" s="3" t="s">
        <v>1294</v>
      </c>
      <c r="I6" s="326"/>
      <c r="J6" s="328"/>
      <c r="K6" s="326"/>
      <c r="L6" s="326"/>
      <c r="M6" s="326"/>
    </row>
    <row r="7" spans="1:13" ht="21.75">
      <c r="A7" s="3">
        <v>1</v>
      </c>
      <c r="B7" s="3" t="s">
        <v>1295</v>
      </c>
      <c r="C7" s="4" t="s">
        <v>539</v>
      </c>
      <c r="D7" s="3" t="s">
        <v>1168</v>
      </c>
      <c r="E7" s="4" t="s">
        <v>1169</v>
      </c>
      <c r="F7" s="3">
        <v>1</v>
      </c>
      <c r="G7" s="3" t="s">
        <v>1215</v>
      </c>
      <c r="H7" s="3"/>
      <c r="I7" s="3">
        <v>1</v>
      </c>
      <c r="J7" s="3">
        <v>40</v>
      </c>
      <c r="K7" s="3">
        <v>40</v>
      </c>
      <c r="L7" s="3">
        <v>40</v>
      </c>
      <c r="M7" s="3">
        <v>40</v>
      </c>
    </row>
    <row r="8" spans="1:13" ht="21.75">
      <c r="A8" s="3">
        <v>2</v>
      </c>
      <c r="B8" s="3" t="s">
        <v>1296</v>
      </c>
      <c r="C8" s="4" t="s">
        <v>1252</v>
      </c>
      <c r="D8" s="3" t="s">
        <v>1174</v>
      </c>
      <c r="E8" s="4" t="s">
        <v>1175</v>
      </c>
      <c r="F8" s="3">
        <v>2</v>
      </c>
      <c r="G8" s="3"/>
      <c r="H8" s="3" t="s">
        <v>1215</v>
      </c>
      <c r="I8" s="3">
        <v>2</v>
      </c>
      <c r="J8" s="3">
        <v>20</v>
      </c>
      <c r="K8" s="3">
        <v>40</v>
      </c>
      <c r="L8" s="3">
        <v>40</v>
      </c>
      <c r="M8" s="3"/>
    </row>
    <row r="9" spans="1:13" ht="21.75">
      <c r="A9" s="3"/>
      <c r="B9" s="3"/>
      <c r="C9" s="4"/>
      <c r="D9" s="3">
        <v>25012302</v>
      </c>
      <c r="E9" s="4" t="s">
        <v>1177</v>
      </c>
      <c r="F9" s="3">
        <v>1</v>
      </c>
      <c r="G9" s="3"/>
      <c r="H9" s="3" t="s">
        <v>1215</v>
      </c>
      <c r="I9" s="3">
        <v>2</v>
      </c>
      <c r="J9" s="3">
        <v>20</v>
      </c>
      <c r="K9" s="3">
        <v>40</v>
      </c>
      <c r="L9" s="3">
        <v>40</v>
      </c>
      <c r="M9" s="3"/>
    </row>
    <row r="10" spans="1:13" ht="21.75">
      <c r="A10" s="3"/>
      <c r="B10" s="3"/>
      <c r="C10" s="4"/>
      <c r="D10" s="3" t="s">
        <v>1264</v>
      </c>
      <c r="E10" s="4" t="s">
        <v>1181</v>
      </c>
      <c r="F10" s="3">
        <v>3</v>
      </c>
      <c r="G10" s="3" t="s">
        <v>1215</v>
      </c>
      <c r="H10" s="3"/>
      <c r="I10" s="40">
        <v>2</v>
      </c>
      <c r="J10" s="3">
        <v>20</v>
      </c>
      <c r="K10" s="3">
        <v>40</v>
      </c>
      <c r="L10" s="3">
        <v>40</v>
      </c>
      <c r="M10" s="3"/>
    </row>
    <row r="11" spans="1:13" ht="21.75">
      <c r="A11" s="3"/>
      <c r="B11" s="3"/>
      <c r="C11" s="4"/>
      <c r="D11" s="3" t="s">
        <v>1182</v>
      </c>
      <c r="E11" s="4" t="s">
        <v>1183</v>
      </c>
      <c r="F11" s="3">
        <v>2</v>
      </c>
      <c r="G11" s="3"/>
      <c r="H11" s="3" t="s">
        <v>1215</v>
      </c>
      <c r="I11" s="3">
        <v>2</v>
      </c>
      <c r="J11" s="3">
        <v>20</v>
      </c>
      <c r="K11" s="3">
        <v>40</v>
      </c>
      <c r="L11" s="3">
        <v>40</v>
      </c>
      <c r="M11" s="3"/>
    </row>
    <row r="12" spans="1:13" ht="21.75">
      <c r="A12" s="3"/>
      <c r="B12" s="3"/>
      <c r="C12" s="4"/>
      <c r="D12" s="3" t="s">
        <v>1184</v>
      </c>
      <c r="E12" s="4" t="s">
        <v>1185</v>
      </c>
      <c r="F12" s="3">
        <v>2</v>
      </c>
      <c r="G12" s="3"/>
      <c r="H12" s="3" t="s">
        <v>1215</v>
      </c>
      <c r="I12" s="3">
        <v>2</v>
      </c>
      <c r="J12" s="3">
        <v>20</v>
      </c>
      <c r="K12" s="3">
        <v>40</v>
      </c>
      <c r="L12" s="3">
        <v>40</v>
      </c>
      <c r="M12" s="3"/>
    </row>
    <row r="13" spans="1:13" ht="21.75">
      <c r="A13" s="3"/>
      <c r="B13" s="3"/>
      <c r="C13" s="4"/>
      <c r="D13" s="3" t="s">
        <v>1186</v>
      </c>
      <c r="E13" s="4" t="s">
        <v>1187</v>
      </c>
      <c r="F13" s="3">
        <v>3</v>
      </c>
      <c r="G13" s="3"/>
      <c r="H13" s="3" t="s">
        <v>1215</v>
      </c>
      <c r="I13" s="3">
        <v>2</v>
      </c>
      <c r="J13" s="3">
        <v>20</v>
      </c>
      <c r="K13" s="3">
        <v>40</v>
      </c>
      <c r="L13" s="3">
        <v>40</v>
      </c>
      <c r="M13" s="3"/>
    </row>
    <row r="14" spans="1:13" ht="21.75">
      <c r="A14" s="3"/>
      <c r="B14" s="3"/>
      <c r="C14" s="4"/>
      <c r="D14" s="3" t="s">
        <v>1190</v>
      </c>
      <c r="E14" s="4" t="s">
        <v>1191</v>
      </c>
      <c r="F14" s="3">
        <v>3</v>
      </c>
      <c r="G14" s="3" t="s">
        <v>1215</v>
      </c>
      <c r="H14" s="3"/>
      <c r="I14" s="3">
        <v>2</v>
      </c>
      <c r="J14" s="3">
        <v>20</v>
      </c>
      <c r="K14" s="3">
        <v>40</v>
      </c>
      <c r="L14" s="3">
        <v>120</v>
      </c>
      <c r="M14" s="3"/>
    </row>
    <row r="15" spans="1:13" ht="21.75">
      <c r="A15" s="3"/>
      <c r="B15" s="3"/>
      <c r="C15" s="4"/>
      <c r="D15" s="3" t="s">
        <v>1297</v>
      </c>
      <c r="E15" s="4" t="s">
        <v>1298</v>
      </c>
      <c r="F15" s="3">
        <v>2</v>
      </c>
      <c r="G15" s="3"/>
      <c r="H15" s="3" t="s">
        <v>1215</v>
      </c>
      <c r="I15" s="3">
        <v>2</v>
      </c>
      <c r="J15" s="3">
        <v>20</v>
      </c>
      <c r="K15" s="3">
        <v>40</v>
      </c>
      <c r="L15" s="3">
        <v>40</v>
      </c>
      <c r="M15" s="3"/>
    </row>
    <row r="16" spans="1:13" ht="21.75">
      <c r="A16" s="3"/>
      <c r="B16" s="3"/>
      <c r="C16" s="4"/>
      <c r="D16" s="3" t="s">
        <v>1297</v>
      </c>
      <c r="E16" s="4" t="s">
        <v>1299</v>
      </c>
      <c r="F16" s="3">
        <v>3</v>
      </c>
      <c r="G16" s="3" t="s">
        <v>1215</v>
      </c>
      <c r="H16" s="3"/>
      <c r="I16" s="3">
        <v>2</v>
      </c>
      <c r="J16" s="3">
        <v>20</v>
      </c>
      <c r="K16" s="3">
        <v>40</v>
      </c>
      <c r="L16" s="3">
        <v>40</v>
      </c>
      <c r="M16" s="3"/>
    </row>
    <row r="17" spans="1:13" ht="21.75">
      <c r="A17" s="3"/>
      <c r="B17" s="3"/>
      <c r="C17" s="4"/>
      <c r="D17" s="3" t="s">
        <v>1297</v>
      </c>
      <c r="E17" s="4" t="s">
        <v>1300</v>
      </c>
      <c r="F17" s="3">
        <v>2</v>
      </c>
      <c r="G17" s="3"/>
      <c r="H17" s="3" t="s">
        <v>1215</v>
      </c>
      <c r="I17" s="3">
        <v>2</v>
      </c>
      <c r="J17" s="3">
        <v>20</v>
      </c>
      <c r="K17" s="3">
        <v>40</v>
      </c>
      <c r="L17" s="3">
        <v>40</v>
      </c>
      <c r="M17" s="3">
        <v>480</v>
      </c>
    </row>
    <row r="18" spans="1:13" ht="21.75">
      <c r="A18" s="3">
        <v>3</v>
      </c>
      <c r="B18" s="3" t="s">
        <v>1267</v>
      </c>
      <c r="C18" s="4" t="s">
        <v>1268</v>
      </c>
      <c r="D18" s="3" t="s">
        <v>1186</v>
      </c>
      <c r="E18" s="4" t="s">
        <v>1187</v>
      </c>
      <c r="F18" s="3">
        <v>3</v>
      </c>
      <c r="G18" s="3"/>
      <c r="H18" s="3" t="s">
        <v>1215</v>
      </c>
      <c r="I18" s="3">
        <v>2</v>
      </c>
      <c r="J18" s="3">
        <v>20</v>
      </c>
      <c r="K18" s="3">
        <v>40</v>
      </c>
      <c r="L18" s="3">
        <v>160</v>
      </c>
      <c r="M18" s="3"/>
    </row>
    <row r="19" spans="1:13" ht="21.75">
      <c r="A19" s="3"/>
      <c r="B19" s="3"/>
      <c r="C19" s="4"/>
      <c r="D19" s="3" t="s">
        <v>1297</v>
      </c>
      <c r="E19" s="4" t="s">
        <v>1301</v>
      </c>
      <c r="F19" s="3">
        <v>1</v>
      </c>
      <c r="G19" s="3"/>
      <c r="H19" s="3" t="s">
        <v>1215</v>
      </c>
      <c r="I19" s="3">
        <v>2</v>
      </c>
      <c r="J19" s="3">
        <v>20</v>
      </c>
      <c r="K19" s="3">
        <v>20</v>
      </c>
      <c r="L19" s="3">
        <v>40</v>
      </c>
      <c r="M19" s="3">
        <v>200</v>
      </c>
    </row>
    <row r="20" spans="1:13" ht="21.75">
      <c r="A20" s="3">
        <v>4</v>
      </c>
      <c r="B20" s="3" t="s">
        <v>1226</v>
      </c>
      <c r="C20" s="4" t="s">
        <v>1227</v>
      </c>
      <c r="D20" s="39" t="s">
        <v>1155</v>
      </c>
      <c r="E20" s="39" t="s">
        <v>1156</v>
      </c>
      <c r="F20" s="3">
        <v>1</v>
      </c>
      <c r="G20" s="3" t="s">
        <v>1215</v>
      </c>
      <c r="I20" s="3">
        <v>2</v>
      </c>
      <c r="J20" s="3">
        <v>20</v>
      </c>
      <c r="K20" s="3">
        <v>40</v>
      </c>
      <c r="L20" s="3">
        <v>60</v>
      </c>
      <c r="M20" s="3"/>
    </row>
    <row r="21" spans="1:13" ht="21.75">
      <c r="A21" s="3"/>
      <c r="B21" s="3"/>
      <c r="C21" s="4"/>
      <c r="D21" s="39" t="s">
        <v>1157</v>
      </c>
      <c r="E21" s="39" t="s">
        <v>1158</v>
      </c>
      <c r="F21" s="3">
        <v>1</v>
      </c>
      <c r="G21" s="3"/>
      <c r="H21" s="3" t="s">
        <v>1215</v>
      </c>
      <c r="I21" s="3">
        <v>2</v>
      </c>
      <c r="J21" s="3">
        <v>20</v>
      </c>
      <c r="K21" s="3">
        <v>40</v>
      </c>
      <c r="L21" s="3">
        <v>60</v>
      </c>
      <c r="M21" s="3"/>
    </row>
    <row r="22" spans="1:13" ht="21.75">
      <c r="A22" s="3"/>
      <c r="B22" s="3"/>
      <c r="C22" s="4"/>
      <c r="D22" s="3" t="s">
        <v>1174</v>
      </c>
      <c r="E22" s="4" t="s">
        <v>1175</v>
      </c>
      <c r="F22" s="3">
        <v>2</v>
      </c>
      <c r="G22" s="3"/>
      <c r="H22" s="3" t="s">
        <v>1215</v>
      </c>
      <c r="I22" s="3">
        <v>2</v>
      </c>
      <c r="J22" s="3">
        <v>20</v>
      </c>
      <c r="K22" s="3">
        <v>40</v>
      </c>
      <c r="L22" s="3">
        <v>160</v>
      </c>
      <c r="M22" s="3"/>
    </row>
    <row r="23" spans="1:13" ht="26.25">
      <c r="A23" s="323"/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6" t="s">
        <v>172</v>
      </c>
    </row>
    <row r="24" spans="1:13" ht="21.75">
      <c r="A24" s="326" t="s">
        <v>721</v>
      </c>
      <c r="B24" s="330" t="s">
        <v>1285</v>
      </c>
      <c r="C24" s="330" t="s">
        <v>1209</v>
      </c>
      <c r="D24" s="330" t="s">
        <v>1141</v>
      </c>
      <c r="E24" s="330" t="s">
        <v>1202</v>
      </c>
      <c r="F24" s="326" t="s">
        <v>1286</v>
      </c>
      <c r="G24" s="327" t="s">
        <v>1287</v>
      </c>
      <c r="H24" s="327"/>
      <c r="I24" s="326" t="s">
        <v>1288</v>
      </c>
      <c r="J24" s="328" t="s">
        <v>1289</v>
      </c>
      <c r="K24" s="326" t="s">
        <v>1290</v>
      </c>
      <c r="L24" s="326" t="s">
        <v>1291</v>
      </c>
      <c r="M24" s="326" t="s">
        <v>1292</v>
      </c>
    </row>
    <row r="25" spans="1:13" ht="21.75">
      <c r="A25" s="326"/>
      <c r="B25" s="330"/>
      <c r="C25" s="330"/>
      <c r="D25" s="330"/>
      <c r="E25" s="330"/>
      <c r="F25" s="326"/>
      <c r="G25" s="327" t="s">
        <v>1213</v>
      </c>
      <c r="H25" s="327"/>
      <c r="I25" s="326"/>
      <c r="J25" s="328"/>
      <c r="K25" s="326"/>
      <c r="L25" s="326"/>
      <c r="M25" s="326"/>
    </row>
    <row r="26" spans="1:13" ht="21.75">
      <c r="A26" s="326"/>
      <c r="B26" s="330"/>
      <c r="C26" s="330"/>
      <c r="D26" s="330"/>
      <c r="E26" s="330"/>
      <c r="F26" s="326"/>
      <c r="G26" s="3" t="s">
        <v>1293</v>
      </c>
      <c r="H26" s="3" t="s">
        <v>1294</v>
      </c>
      <c r="I26" s="326"/>
      <c r="J26" s="328"/>
      <c r="K26" s="326"/>
      <c r="L26" s="326"/>
      <c r="M26" s="326"/>
    </row>
    <row r="27" spans="1:13" ht="21.75">
      <c r="A27" s="3"/>
      <c r="B27" s="3"/>
      <c r="C27" s="4"/>
      <c r="D27" s="3" t="s">
        <v>1182</v>
      </c>
      <c r="E27" s="4" t="s">
        <v>1183</v>
      </c>
      <c r="F27" s="3">
        <v>2</v>
      </c>
      <c r="G27" s="3"/>
      <c r="H27" s="3" t="s">
        <v>1215</v>
      </c>
      <c r="I27" s="3">
        <v>2</v>
      </c>
      <c r="J27" s="3">
        <v>20</v>
      </c>
      <c r="K27" s="3">
        <v>40</v>
      </c>
      <c r="L27" s="3">
        <v>160</v>
      </c>
      <c r="M27" s="3"/>
    </row>
    <row r="28" spans="1:13" ht="21.75">
      <c r="A28" s="3"/>
      <c r="B28" s="3"/>
      <c r="C28" s="4"/>
      <c r="D28" s="3" t="s">
        <v>1188</v>
      </c>
      <c r="E28" s="4" t="s">
        <v>1189</v>
      </c>
      <c r="F28" s="3">
        <v>1</v>
      </c>
      <c r="G28" s="3"/>
      <c r="H28" s="3" t="s">
        <v>1215</v>
      </c>
      <c r="I28" s="3">
        <v>2</v>
      </c>
      <c r="J28" s="3">
        <v>20</v>
      </c>
      <c r="K28" s="3">
        <v>40</v>
      </c>
      <c r="L28" s="3">
        <v>40</v>
      </c>
      <c r="M28" s="3"/>
    </row>
    <row r="29" spans="1:13" ht="21.75">
      <c r="A29" s="4"/>
      <c r="B29" s="4"/>
      <c r="C29" s="4"/>
      <c r="D29" s="3" t="s">
        <v>1297</v>
      </c>
      <c r="E29" s="4" t="s">
        <v>1302</v>
      </c>
      <c r="F29" s="3">
        <v>2</v>
      </c>
      <c r="G29" s="4"/>
      <c r="H29" s="3" t="s">
        <v>1215</v>
      </c>
      <c r="I29" s="3">
        <v>1</v>
      </c>
      <c r="J29" s="3">
        <v>20</v>
      </c>
      <c r="K29" s="3">
        <v>20</v>
      </c>
      <c r="L29" s="3">
        <v>40</v>
      </c>
      <c r="M29" s="3">
        <v>520</v>
      </c>
    </row>
    <row r="30" spans="1:13" ht="21.75">
      <c r="A30" s="3">
        <v>5</v>
      </c>
      <c r="B30" s="3" t="s">
        <v>1265</v>
      </c>
      <c r="C30" s="4" t="s">
        <v>1303</v>
      </c>
      <c r="D30" s="3" t="s">
        <v>1184</v>
      </c>
      <c r="E30" s="4" t="s">
        <v>1185</v>
      </c>
      <c r="F30" s="3">
        <v>2</v>
      </c>
      <c r="G30" s="4"/>
      <c r="H30" s="3" t="s">
        <v>1215</v>
      </c>
      <c r="I30" s="3">
        <v>2</v>
      </c>
      <c r="J30" s="3">
        <v>20</v>
      </c>
      <c r="K30" s="3">
        <v>40</v>
      </c>
      <c r="L30" s="3">
        <v>160</v>
      </c>
      <c r="M30" s="3"/>
    </row>
    <row r="31" spans="1:13" ht="21.75">
      <c r="A31" s="3"/>
      <c r="B31" s="4"/>
      <c r="C31" s="4"/>
      <c r="D31" s="3" t="s">
        <v>1297</v>
      </c>
      <c r="E31" s="4" t="s">
        <v>1304</v>
      </c>
      <c r="F31" s="3">
        <v>2</v>
      </c>
      <c r="G31" s="4"/>
      <c r="H31" s="3" t="s">
        <v>1215</v>
      </c>
      <c r="I31" s="3">
        <v>1</v>
      </c>
      <c r="J31" s="3">
        <v>20</v>
      </c>
      <c r="K31" s="3">
        <v>20</v>
      </c>
      <c r="L31" s="3">
        <v>40</v>
      </c>
      <c r="M31" s="3">
        <v>200</v>
      </c>
    </row>
    <row r="32" spans="1:13" ht="21.75">
      <c r="A32" s="3">
        <v>6</v>
      </c>
      <c r="B32" s="3" t="s">
        <v>1305</v>
      </c>
      <c r="C32" s="4" t="s">
        <v>1254</v>
      </c>
      <c r="D32" s="3" t="s">
        <v>1174</v>
      </c>
      <c r="E32" s="4" t="s">
        <v>1175</v>
      </c>
      <c r="F32" s="3">
        <v>2</v>
      </c>
      <c r="G32" s="4"/>
      <c r="H32" s="3" t="s">
        <v>1215</v>
      </c>
      <c r="I32" s="3">
        <v>2</v>
      </c>
      <c r="J32" s="3">
        <v>20</v>
      </c>
      <c r="K32" s="3">
        <v>40</v>
      </c>
      <c r="L32" s="3">
        <v>20</v>
      </c>
      <c r="M32" s="3"/>
    </row>
    <row r="33" spans="1:13" ht="21.75">
      <c r="A33" s="4"/>
      <c r="B33" s="4"/>
      <c r="C33" s="4"/>
      <c r="D33" s="3">
        <v>25012302</v>
      </c>
      <c r="E33" s="4" t="s">
        <v>1177</v>
      </c>
      <c r="F33" s="3">
        <v>2</v>
      </c>
      <c r="H33" s="3" t="s">
        <v>1215</v>
      </c>
      <c r="I33" s="3">
        <v>2</v>
      </c>
      <c r="J33" s="3">
        <v>20</v>
      </c>
      <c r="K33" s="3">
        <v>40</v>
      </c>
      <c r="L33" s="3">
        <v>20</v>
      </c>
      <c r="M33" s="3"/>
    </row>
    <row r="34" spans="1:13" ht="21.75">
      <c r="A34" s="4"/>
      <c r="B34" s="4"/>
      <c r="C34" s="4"/>
      <c r="D34" s="3" t="s">
        <v>1264</v>
      </c>
      <c r="E34" s="4" t="s">
        <v>1181</v>
      </c>
      <c r="F34" s="3">
        <v>2</v>
      </c>
      <c r="G34" s="3" t="s">
        <v>1215</v>
      </c>
      <c r="I34" s="3">
        <v>2</v>
      </c>
      <c r="J34" s="3">
        <v>20</v>
      </c>
      <c r="K34" s="3">
        <v>40</v>
      </c>
      <c r="L34" s="3">
        <v>20</v>
      </c>
      <c r="M34" s="3"/>
    </row>
    <row r="35" spans="1:13" ht="21.75">
      <c r="A35" s="4"/>
      <c r="B35" s="4"/>
      <c r="C35" s="4"/>
      <c r="D35" s="3" t="s">
        <v>1182</v>
      </c>
      <c r="E35" s="4" t="s">
        <v>1183</v>
      </c>
      <c r="F35" s="3">
        <v>2</v>
      </c>
      <c r="G35" s="4"/>
      <c r="H35" s="3" t="s">
        <v>1215</v>
      </c>
      <c r="I35" s="3">
        <v>2</v>
      </c>
      <c r="J35" s="3">
        <v>20</v>
      </c>
      <c r="K35" s="3">
        <v>40</v>
      </c>
      <c r="L35" s="3">
        <v>20</v>
      </c>
      <c r="M35" s="4"/>
    </row>
    <row r="36" spans="1:13" ht="21.75">
      <c r="A36" s="4"/>
      <c r="B36" s="4"/>
      <c r="C36" s="4"/>
      <c r="D36" s="3" t="s">
        <v>1184</v>
      </c>
      <c r="E36" s="4" t="s">
        <v>1185</v>
      </c>
      <c r="F36" s="3">
        <v>2</v>
      </c>
      <c r="G36" s="4"/>
      <c r="H36" s="3" t="s">
        <v>1215</v>
      </c>
      <c r="I36" s="3">
        <v>2</v>
      </c>
      <c r="J36" s="3">
        <v>20</v>
      </c>
      <c r="K36" s="3">
        <v>40</v>
      </c>
      <c r="L36" s="3">
        <v>20</v>
      </c>
      <c r="M36" s="4"/>
    </row>
    <row r="37" spans="1:13" ht="21.75">
      <c r="A37" s="4"/>
      <c r="B37" s="4"/>
      <c r="C37" s="4"/>
      <c r="D37" s="3" t="s">
        <v>1186</v>
      </c>
      <c r="E37" s="4" t="s">
        <v>1187</v>
      </c>
      <c r="F37" s="3">
        <v>2</v>
      </c>
      <c r="G37" s="4"/>
      <c r="H37" s="3" t="s">
        <v>1215</v>
      </c>
      <c r="I37" s="3">
        <v>2</v>
      </c>
      <c r="J37" s="3">
        <v>20</v>
      </c>
      <c r="K37" s="3">
        <v>40</v>
      </c>
      <c r="L37" s="3">
        <v>20</v>
      </c>
      <c r="M37" s="4"/>
    </row>
    <row r="38" spans="1:13" ht="21.75">
      <c r="A38" s="3"/>
      <c r="B38" s="3"/>
      <c r="C38" s="4"/>
      <c r="D38" s="3" t="s">
        <v>1192</v>
      </c>
      <c r="E38" s="4" t="s">
        <v>1193</v>
      </c>
      <c r="F38" s="3">
        <v>2</v>
      </c>
      <c r="G38" s="3" t="s">
        <v>1215</v>
      </c>
      <c r="H38" s="3"/>
      <c r="I38" s="3">
        <v>2</v>
      </c>
      <c r="J38" s="3">
        <v>20</v>
      </c>
      <c r="K38" s="3">
        <v>40</v>
      </c>
      <c r="L38" s="3">
        <v>20</v>
      </c>
      <c r="M38" s="3"/>
    </row>
    <row r="39" spans="1:13" ht="21.75">
      <c r="A39" s="3"/>
      <c r="B39" s="3"/>
      <c r="C39" s="4"/>
      <c r="D39" s="3" t="s">
        <v>1297</v>
      </c>
      <c r="E39" s="4" t="s">
        <v>1306</v>
      </c>
      <c r="F39" s="3">
        <v>2</v>
      </c>
      <c r="G39" s="3"/>
      <c r="H39" s="3" t="s">
        <v>1215</v>
      </c>
      <c r="I39" s="3">
        <v>2</v>
      </c>
      <c r="J39" s="3">
        <v>20</v>
      </c>
      <c r="K39" s="3">
        <v>40</v>
      </c>
      <c r="L39" s="3">
        <v>20</v>
      </c>
      <c r="M39" s="3"/>
    </row>
    <row r="40" spans="1:13" ht="21.75">
      <c r="A40" s="3"/>
      <c r="B40" s="3"/>
      <c r="C40" s="4"/>
      <c r="D40" s="3" t="s">
        <v>1297</v>
      </c>
      <c r="E40" s="4" t="s">
        <v>1307</v>
      </c>
      <c r="F40" s="3">
        <v>2</v>
      </c>
      <c r="G40" s="3"/>
      <c r="H40" s="3" t="s">
        <v>1215</v>
      </c>
      <c r="I40" s="3">
        <v>2</v>
      </c>
      <c r="J40" s="3">
        <v>20</v>
      </c>
      <c r="K40" s="3">
        <v>40</v>
      </c>
      <c r="L40" s="3">
        <v>20</v>
      </c>
      <c r="M40" s="3"/>
    </row>
    <row r="41" spans="1:13" ht="21.75">
      <c r="A41" s="3"/>
      <c r="B41" s="3"/>
      <c r="C41" s="4"/>
      <c r="D41" s="3" t="s">
        <v>1297</v>
      </c>
      <c r="E41" s="4" t="s">
        <v>1308</v>
      </c>
      <c r="F41" s="3">
        <v>3</v>
      </c>
      <c r="G41" s="3" t="s">
        <v>1215</v>
      </c>
      <c r="H41" s="3"/>
      <c r="I41" s="3">
        <v>2</v>
      </c>
      <c r="J41" s="3">
        <v>20</v>
      </c>
      <c r="K41" s="3">
        <v>40</v>
      </c>
      <c r="L41" s="3">
        <v>20</v>
      </c>
      <c r="M41" s="3">
        <v>200</v>
      </c>
    </row>
    <row r="42" spans="1:13" ht="21.75">
      <c r="A42" s="3">
        <v>7</v>
      </c>
      <c r="B42" s="3" t="s">
        <v>1309</v>
      </c>
      <c r="C42" s="4" t="s">
        <v>1310</v>
      </c>
      <c r="D42" s="3" t="s">
        <v>1174</v>
      </c>
      <c r="E42" s="4" t="s">
        <v>1175</v>
      </c>
      <c r="F42" s="3">
        <v>2</v>
      </c>
      <c r="G42" s="3"/>
      <c r="H42" s="3" t="s">
        <v>1215</v>
      </c>
      <c r="I42" s="3">
        <v>2</v>
      </c>
      <c r="J42" s="3">
        <v>20</v>
      </c>
      <c r="K42" s="3">
        <v>40</v>
      </c>
      <c r="L42" s="3">
        <v>20</v>
      </c>
      <c r="M42" s="3"/>
    </row>
    <row r="43" spans="1:13" ht="21.75">
      <c r="A43" s="3"/>
      <c r="B43" s="3"/>
      <c r="C43" s="4"/>
      <c r="D43" s="3">
        <v>25012302</v>
      </c>
      <c r="E43" s="4" t="s">
        <v>1177</v>
      </c>
      <c r="F43" s="3">
        <v>1</v>
      </c>
      <c r="G43" s="3"/>
      <c r="H43" s="3" t="s">
        <v>1215</v>
      </c>
      <c r="I43" s="3">
        <v>2</v>
      </c>
      <c r="J43" s="3">
        <v>20</v>
      </c>
      <c r="K43" s="3">
        <v>40</v>
      </c>
      <c r="L43" s="3">
        <v>20</v>
      </c>
      <c r="M43" s="3"/>
    </row>
    <row r="44" spans="1:13" ht="21.75">
      <c r="A44" s="3"/>
      <c r="B44" s="3"/>
      <c r="C44" s="4"/>
      <c r="D44" s="3" t="s">
        <v>1178</v>
      </c>
      <c r="E44" s="4" t="s">
        <v>1179</v>
      </c>
      <c r="F44" s="3">
        <v>2</v>
      </c>
      <c r="G44" s="3" t="s">
        <v>1215</v>
      </c>
      <c r="H44" s="3"/>
      <c r="I44" s="3">
        <v>2</v>
      </c>
      <c r="J44" s="3">
        <v>20</v>
      </c>
      <c r="K44" s="3">
        <v>40</v>
      </c>
      <c r="L44" s="3">
        <v>20</v>
      </c>
      <c r="M44" s="3"/>
    </row>
    <row r="45" spans="1:13" ht="26.25">
      <c r="A45" s="323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6" t="s">
        <v>174</v>
      </c>
    </row>
    <row r="46" spans="1:13" ht="21.75">
      <c r="A46" s="326" t="s">
        <v>721</v>
      </c>
      <c r="B46" s="330" t="s">
        <v>1285</v>
      </c>
      <c r="C46" s="330" t="s">
        <v>1209</v>
      </c>
      <c r="D46" s="330" t="s">
        <v>1141</v>
      </c>
      <c r="E46" s="330" t="s">
        <v>1202</v>
      </c>
      <c r="F46" s="326" t="s">
        <v>1286</v>
      </c>
      <c r="G46" s="327" t="s">
        <v>1287</v>
      </c>
      <c r="H46" s="327"/>
      <c r="I46" s="326" t="s">
        <v>1288</v>
      </c>
      <c r="J46" s="328" t="s">
        <v>1289</v>
      </c>
      <c r="K46" s="326" t="s">
        <v>1290</v>
      </c>
      <c r="L46" s="326" t="s">
        <v>1291</v>
      </c>
      <c r="M46" s="326" t="s">
        <v>1292</v>
      </c>
    </row>
    <row r="47" spans="1:13" ht="21.75">
      <c r="A47" s="326"/>
      <c r="B47" s="330"/>
      <c r="C47" s="330"/>
      <c r="D47" s="330"/>
      <c r="E47" s="330"/>
      <c r="F47" s="326"/>
      <c r="G47" s="327" t="s">
        <v>1213</v>
      </c>
      <c r="H47" s="327"/>
      <c r="I47" s="326"/>
      <c r="J47" s="328"/>
      <c r="K47" s="326"/>
      <c r="L47" s="326"/>
      <c r="M47" s="326"/>
    </row>
    <row r="48" spans="1:13" ht="21.75">
      <c r="A48" s="326"/>
      <c r="B48" s="330"/>
      <c r="C48" s="330"/>
      <c r="D48" s="330"/>
      <c r="E48" s="330"/>
      <c r="F48" s="326"/>
      <c r="G48" s="3" t="s">
        <v>1293</v>
      </c>
      <c r="H48" s="3" t="s">
        <v>1294</v>
      </c>
      <c r="I48" s="326"/>
      <c r="J48" s="328"/>
      <c r="K48" s="326"/>
      <c r="L48" s="326"/>
      <c r="M48" s="326"/>
    </row>
    <row r="49" spans="1:13" ht="21.75">
      <c r="A49" s="3"/>
      <c r="B49" s="3"/>
      <c r="C49" s="4"/>
      <c r="D49" s="3" t="s">
        <v>1264</v>
      </c>
      <c r="E49" s="4" t="s">
        <v>1181</v>
      </c>
      <c r="F49" s="3">
        <v>3</v>
      </c>
      <c r="G49" s="3" t="s">
        <v>1215</v>
      </c>
      <c r="H49" s="3"/>
      <c r="I49" s="3">
        <v>2</v>
      </c>
      <c r="J49" s="3">
        <v>20</v>
      </c>
      <c r="K49" s="3">
        <v>40</v>
      </c>
      <c r="L49" s="3">
        <v>20</v>
      </c>
      <c r="M49" s="3"/>
    </row>
    <row r="50" spans="1:13" ht="21.75">
      <c r="A50" s="3"/>
      <c r="B50" s="3"/>
      <c r="C50" s="4"/>
      <c r="D50" s="3" t="s">
        <v>1182</v>
      </c>
      <c r="E50" s="4" t="s">
        <v>1183</v>
      </c>
      <c r="F50" s="3">
        <v>2</v>
      </c>
      <c r="G50" s="4"/>
      <c r="H50" s="3" t="s">
        <v>1215</v>
      </c>
      <c r="I50" s="3">
        <v>2</v>
      </c>
      <c r="J50" s="3">
        <v>20</v>
      </c>
      <c r="K50" s="3">
        <v>40</v>
      </c>
      <c r="L50" s="3">
        <v>20</v>
      </c>
      <c r="M50" s="3"/>
    </row>
    <row r="51" spans="1:13" ht="21.75">
      <c r="A51" s="4"/>
      <c r="B51" s="4"/>
      <c r="C51" s="4"/>
      <c r="D51" s="3" t="s">
        <v>1184</v>
      </c>
      <c r="E51" s="4" t="s">
        <v>1185</v>
      </c>
      <c r="F51" s="3">
        <v>2</v>
      </c>
      <c r="G51" s="4"/>
      <c r="H51" s="3" t="s">
        <v>1215</v>
      </c>
      <c r="I51" s="3">
        <v>2</v>
      </c>
      <c r="J51" s="3">
        <v>20</v>
      </c>
      <c r="K51" s="3">
        <v>40</v>
      </c>
      <c r="L51" s="3">
        <v>20</v>
      </c>
      <c r="M51" s="3"/>
    </row>
    <row r="52" spans="1:13" ht="21.75">
      <c r="A52" s="4"/>
      <c r="B52" s="4"/>
      <c r="C52" s="4"/>
      <c r="D52" s="3" t="s">
        <v>1186</v>
      </c>
      <c r="E52" s="4" t="s">
        <v>1187</v>
      </c>
      <c r="F52" s="3">
        <v>3</v>
      </c>
      <c r="G52" s="4"/>
      <c r="H52" s="3" t="s">
        <v>1215</v>
      </c>
      <c r="I52" s="3">
        <v>2</v>
      </c>
      <c r="J52" s="3">
        <v>20</v>
      </c>
      <c r="K52" s="3">
        <v>40</v>
      </c>
      <c r="L52" s="3">
        <v>20</v>
      </c>
      <c r="M52" s="4"/>
    </row>
    <row r="53" spans="1:13" ht="21.75">
      <c r="A53" s="4"/>
      <c r="B53" s="4"/>
      <c r="C53" s="4"/>
      <c r="D53" s="3" t="s">
        <v>1192</v>
      </c>
      <c r="E53" s="4" t="s">
        <v>1193</v>
      </c>
      <c r="F53" s="3">
        <v>2</v>
      </c>
      <c r="G53" s="3" t="s">
        <v>1215</v>
      </c>
      <c r="H53" s="4"/>
      <c r="I53" s="3">
        <v>2</v>
      </c>
      <c r="J53" s="3">
        <v>20</v>
      </c>
      <c r="K53" s="3">
        <v>40</v>
      </c>
      <c r="L53" s="3">
        <v>20</v>
      </c>
      <c r="M53" s="4"/>
    </row>
    <row r="54" spans="1:13" ht="21.75">
      <c r="A54" s="3"/>
      <c r="B54" s="3"/>
      <c r="C54" s="4"/>
      <c r="D54" s="3" t="s">
        <v>1297</v>
      </c>
      <c r="E54" s="4" t="s">
        <v>1306</v>
      </c>
      <c r="F54" s="3">
        <v>2</v>
      </c>
      <c r="G54" s="3"/>
      <c r="H54" s="3" t="s">
        <v>1215</v>
      </c>
      <c r="I54" s="3">
        <v>2</v>
      </c>
      <c r="J54" s="3">
        <v>20</v>
      </c>
      <c r="K54" s="3">
        <v>40</v>
      </c>
      <c r="L54" s="3">
        <v>20</v>
      </c>
      <c r="M54" s="3">
        <v>220</v>
      </c>
    </row>
    <row r="55" spans="1:13" ht="21.75">
      <c r="A55" s="3"/>
      <c r="B55" s="3"/>
      <c r="C55" s="4"/>
      <c r="D55" s="3" t="s">
        <v>1297</v>
      </c>
      <c r="E55" s="4" t="s">
        <v>1307</v>
      </c>
      <c r="F55" s="3">
        <v>2</v>
      </c>
      <c r="G55" s="3"/>
      <c r="H55" s="3" t="s">
        <v>1215</v>
      </c>
      <c r="I55" s="3">
        <v>2</v>
      </c>
      <c r="J55" s="3">
        <v>20</v>
      </c>
      <c r="K55" s="3">
        <v>40</v>
      </c>
      <c r="L55" s="3">
        <v>20</v>
      </c>
      <c r="M55" s="3"/>
    </row>
    <row r="56" spans="1:13" ht="21.75">
      <c r="A56" s="3"/>
      <c r="B56" s="3"/>
      <c r="C56" s="4"/>
      <c r="D56" s="3" t="s">
        <v>1297</v>
      </c>
      <c r="E56" s="4" t="s">
        <v>1308</v>
      </c>
      <c r="F56" s="3">
        <v>3</v>
      </c>
      <c r="G56" s="3" t="s">
        <v>1215</v>
      </c>
      <c r="H56" s="3"/>
      <c r="I56" s="3">
        <v>2</v>
      </c>
      <c r="J56" s="3">
        <v>20</v>
      </c>
      <c r="K56" s="3">
        <v>40</v>
      </c>
      <c r="L56" s="3">
        <v>20</v>
      </c>
      <c r="M56" s="3"/>
    </row>
    <row r="57" spans="1:13" ht="21.75">
      <c r="A57" s="3">
        <v>8</v>
      </c>
      <c r="B57" s="3" t="s">
        <v>1311</v>
      </c>
      <c r="C57" s="4" t="s">
        <v>1270</v>
      </c>
      <c r="D57" s="3" t="s">
        <v>1192</v>
      </c>
      <c r="E57" s="4" t="s">
        <v>1193</v>
      </c>
      <c r="F57" s="3">
        <v>2</v>
      </c>
      <c r="G57" s="3" t="s">
        <v>1215</v>
      </c>
      <c r="H57" s="4"/>
      <c r="I57" s="3">
        <v>2</v>
      </c>
      <c r="J57" s="3">
        <v>20</v>
      </c>
      <c r="K57" s="3">
        <v>40</v>
      </c>
      <c r="L57" s="3">
        <v>20</v>
      </c>
      <c r="M57" s="3">
        <v>20</v>
      </c>
    </row>
    <row r="58" spans="1:13" ht="21.75">
      <c r="A58" s="3">
        <v>9</v>
      </c>
      <c r="B58" s="3" t="s">
        <v>1312</v>
      </c>
      <c r="C58" s="4" t="s">
        <v>1272</v>
      </c>
      <c r="D58" s="3" t="s">
        <v>1192</v>
      </c>
      <c r="E58" s="4" t="s">
        <v>1193</v>
      </c>
      <c r="F58" s="3">
        <v>2</v>
      </c>
      <c r="G58" s="3" t="s">
        <v>1215</v>
      </c>
      <c r="H58" s="4"/>
      <c r="I58" s="3">
        <v>2</v>
      </c>
      <c r="J58" s="3">
        <v>20</v>
      </c>
      <c r="K58" s="3">
        <v>40</v>
      </c>
      <c r="L58" s="3">
        <v>50</v>
      </c>
      <c r="M58" s="3">
        <v>50</v>
      </c>
    </row>
    <row r="59" spans="1:13" ht="21.75">
      <c r="A59" s="3">
        <v>10</v>
      </c>
      <c r="B59" s="3" t="s">
        <v>1313</v>
      </c>
      <c r="C59" s="4" t="s">
        <v>1274</v>
      </c>
      <c r="D59" s="3" t="s">
        <v>1192</v>
      </c>
      <c r="E59" s="4" t="s">
        <v>1193</v>
      </c>
      <c r="F59" s="3">
        <v>2</v>
      </c>
      <c r="G59" s="3" t="s">
        <v>1215</v>
      </c>
      <c r="H59" s="4"/>
      <c r="I59" s="3">
        <v>2</v>
      </c>
      <c r="J59" s="3">
        <v>20</v>
      </c>
      <c r="K59" s="3">
        <v>40</v>
      </c>
      <c r="L59" s="3">
        <v>50</v>
      </c>
      <c r="M59" s="3">
        <v>50</v>
      </c>
    </row>
    <row r="60" spans="1:13" ht="21.75">
      <c r="A60" s="3">
        <v>11</v>
      </c>
      <c r="B60" s="3" t="s">
        <v>1314</v>
      </c>
      <c r="C60" s="4" t="s">
        <v>1229</v>
      </c>
      <c r="D60" s="38" t="s">
        <v>1155</v>
      </c>
      <c r="E60" s="39" t="s">
        <v>1156</v>
      </c>
      <c r="F60" s="3">
        <v>1</v>
      </c>
      <c r="G60" s="3" t="s">
        <v>1315</v>
      </c>
      <c r="H60" s="3"/>
      <c r="I60" s="3">
        <v>2</v>
      </c>
      <c r="J60" s="3">
        <v>20</v>
      </c>
      <c r="K60" s="3">
        <v>40</v>
      </c>
      <c r="L60" s="3">
        <v>60</v>
      </c>
      <c r="M60" s="3"/>
    </row>
    <row r="61" spans="1:13" ht="21.75">
      <c r="A61" s="3"/>
      <c r="B61" s="3"/>
      <c r="C61" s="4"/>
      <c r="D61" s="38" t="s">
        <v>1157</v>
      </c>
      <c r="E61" s="39" t="s">
        <v>1158</v>
      </c>
      <c r="F61" s="3">
        <v>1</v>
      </c>
      <c r="G61" s="3"/>
      <c r="H61" s="3" t="s">
        <v>1315</v>
      </c>
      <c r="I61" s="3">
        <v>2</v>
      </c>
      <c r="J61" s="3">
        <v>20</v>
      </c>
      <c r="K61" s="3">
        <v>40</v>
      </c>
      <c r="L61" s="3">
        <v>60</v>
      </c>
      <c r="M61" s="3"/>
    </row>
    <row r="62" spans="1:13" ht="21.75">
      <c r="A62" s="3"/>
      <c r="C62" s="4"/>
      <c r="D62" s="3">
        <v>25012302</v>
      </c>
      <c r="E62" s="4" t="s">
        <v>1177</v>
      </c>
      <c r="F62" s="3">
        <v>1</v>
      </c>
      <c r="G62" s="3"/>
      <c r="H62" s="3" t="s">
        <v>1315</v>
      </c>
      <c r="I62" s="3">
        <v>2</v>
      </c>
      <c r="J62" s="3">
        <v>20</v>
      </c>
      <c r="K62" s="3">
        <v>40</v>
      </c>
      <c r="L62" s="3">
        <v>160</v>
      </c>
      <c r="M62" s="3"/>
    </row>
    <row r="63" spans="1:13" ht="21.75">
      <c r="A63" s="3"/>
      <c r="B63" s="3"/>
      <c r="C63" s="4"/>
      <c r="D63" s="3" t="s">
        <v>1264</v>
      </c>
      <c r="E63" s="4" t="s">
        <v>1181</v>
      </c>
      <c r="F63" s="3">
        <v>3</v>
      </c>
      <c r="G63" s="3" t="s">
        <v>1315</v>
      </c>
      <c r="H63" s="3"/>
      <c r="I63" s="3">
        <v>2</v>
      </c>
      <c r="J63" s="3">
        <v>20</v>
      </c>
      <c r="K63" s="3">
        <v>40</v>
      </c>
      <c r="L63" s="3">
        <v>160</v>
      </c>
      <c r="M63" s="3"/>
    </row>
    <row r="64" spans="1:13" ht="21.75">
      <c r="A64" s="3"/>
      <c r="B64" s="3"/>
      <c r="C64" s="4"/>
      <c r="D64" s="3" t="s">
        <v>1188</v>
      </c>
      <c r="E64" s="4" t="s">
        <v>1189</v>
      </c>
      <c r="F64" s="3">
        <v>1</v>
      </c>
      <c r="G64" s="3"/>
      <c r="H64" s="3" t="s">
        <v>1315</v>
      </c>
      <c r="I64" s="3">
        <v>2</v>
      </c>
      <c r="J64" s="3">
        <v>20</v>
      </c>
      <c r="K64" s="3">
        <v>40</v>
      </c>
      <c r="L64" s="3">
        <v>40</v>
      </c>
      <c r="M64" s="3"/>
    </row>
    <row r="65" spans="1:13" ht="21.75">
      <c r="A65" s="3"/>
      <c r="B65" s="3"/>
      <c r="C65" s="4"/>
      <c r="D65" s="3" t="s">
        <v>1297</v>
      </c>
      <c r="E65" s="4" t="s">
        <v>1316</v>
      </c>
      <c r="F65" s="3">
        <v>3</v>
      </c>
      <c r="G65" s="3" t="s">
        <v>1315</v>
      </c>
      <c r="H65" s="3"/>
      <c r="I65" s="3">
        <v>1</v>
      </c>
      <c r="J65" s="3">
        <v>20</v>
      </c>
      <c r="K65" s="3">
        <v>20</v>
      </c>
      <c r="L65" s="3">
        <v>40</v>
      </c>
      <c r="M65" s="3">
        <v>520</v>
      </c>
    </row>
    <row r="66" spans="1:13" ht="21.75">
      <c r="A66" s="3">
        <v>12</v>
      </c>
      <c r="B66" s="3" t="s">
        <v>1317</v>
      </c>
      <c r="C66" s="4" t="s">
        <v>1318</v>
      </c>
      <c r="D66" s="3" t="s">
        <v>1178</v>
      </c>
      <c r="E66" s="4" t="s">
        <v>1179</v>
      </c>
      <c r="F66" s="3">
        <v>2</v>
      </c>
      <c r="G66" s="3" t="s">
        <v>1215</v>
      </c>
      <c r="H66" s="3"/>
      <c r="I66" s="3">
        <v>2</v>
      </c>
      <c r="J66" s="3">
        <v>20</v>
      </c>
      <c r="K66" s="3">
        <v>40</v>
      </c>
      <c r="L66" s="3">
        <v>40</v>
      </c>
      <c r="M66" s="3">
        <v>40</v>
      </c>
    </row>
    <row r="67" spans="1:13" ht="26.25">
      <c r="A67" s="323"/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6" t="s">
        <v>173</v>
      </c>
    </row>
    <row r="68" spans="1:13" ht="21.75">
      <c r="A68" s="326" t="s">
        <v>721</v>
      </c>
      <c r="B68" s="330" t="s">
        <v>1285</v>
      </c>
      <c r="C68" s="330" t="s">
        <v>1209</v>
      </c>
      <c r="D68" s="330" t="s">
        <v>1141</v>
      </c>
      <c r="E68" s="330" t="s">
        <v>1202</v>
      </c>
      <c r="F68" s="326" t="s">
        <v>1286</v>
      </c>
      <c r="G68" s="327" t="s">
        <v>1287</v>
      </c>
      <c r="H68" s="327"/>
      <c r="I68" s="326" t="s">
        <v>1288</v>
      </c>
      <c r="J68" s="328" t="s">
        <v>1289</v>
      </c>
      <c r="K68" s="326" t="s">
        <v>1290</v>
      </c>
      <c r="L68" s="326" t="s">
        <v>1291</v>
      </c>
      <c r="M68" s="326" t="s">
        <v>1292</v>
      </c>
    </row>
    <row r="69" spans="1:13" ht="21.75">
      <c r="A69" s="326"/>
      <c r="B69" s="330"/>
      <c r="C69" s="330"/>
      <c r="D69" s="330"/>
      <c r="E69" s="330"/>
      <c r="F69" s="326"/>
      <c r="G69" s="327" t="s">
        <v>1213</v>
      </c>
      <c r="H69" s="327"/>
      <c r="I69" s="326"/>
      <c r="J69" s="328"/>
      <c r="K69" s="326"/>
      <c r="L69" s="326"/>
      <c r="M69" s="326"/>
    </row>
    <row r="70" spans="1:13" ht="21.75">
      <c r="A70" s="326"/>
      <c r="B70" s="330"/>
      <c r="C70" s="330"/>
      <c r="D70" s="330"/>
      <c r="E70" s="330"/>
      <c r="F70" s="326"/>
      <c r="G70" s="3" t="s">
        <v>1293</v>
      </c>
      <c r="H70" s="3" t="s">
        <v>1294</v>
      </c>
      <c r="I70" s="326"/>
      <c r="J70" s="328"/>
      <c r="K70" s="326"/>
      <c r="L70" s="326"/>
      <c r="M70" s="326"/>
    </row>
    <row r="71" spans="1:13" ht="21.75">
      <c r="A71" s="3">
        <v>13</v>
      </c>
      <c r="B71" s="3" t="s">
        <v>1319</v>
      </c>
      <c r="C71" s="4" t="s">
        <v>1320</v>
      </c>
      <c r="D71" s="39" t="s">
        <v>1155</v>
      </c>
      <c r="E71" s="39" t="s">
        <v>1156</v>
      </c>
      <c r="F71" s="3">
        <v>1</v>
      </c>
      <c r="G71" s="3" t="s">
        <v>1215</v>
      </c>
      <c r="H71" s="3"/>
      <c r="I71" s="3">
        <v>2</v>
      </c>
      <c r="J71" s="3">
        <v>20</v>
      </c>
      <c r="K71" s="3">
        <v>40</v>
      </c>
      <c r="L71" s="3">
        <v>40</v>
      </c>
      <c r="M71" s="3"/>
    </row>
    <row r="72" spans="1:13" ht="21.75">
      <c r="A72" s="3"/>
      <c r="B72" s="3"/>
      <c r="C72" s="4"/>
      <c r="D72" s="39" t="s">
        <v>1157</v>
      </c>
      <c r="E72" s="39" t="s">
        <v>1158</v>
      </c>
      <c r="F72" s="3">
        <v>1</v>
      </c>
      <c r="G72" s="3"/>
      <c r="H72" s="3" t="s">
        <v>1215</v>
      </c>
      <c r="I72" s="3">
        <v>2</v>
      </c>
      <c r="J72" s="3">
        <v>20</v>
      </c>
      <c r="K72" s="3">
        <v>40</v>
      </c>
      <c r="L72" s="3">
        <v>40</v>
      </c>
      <c r="M72" s="3"/>
    </row>
    <row r="73" spans="1:13" ht="21.75">
      <c r="A73" s="121"/>
      <c r="B73" s="4"/>
      <c r="D73" s="3" t="s">
        <v>1178</v>
      </c>
      <c r="E73" s="4" t="s">
        <v>1179</v>
      </c>
      <c r="F73" s="3">
        <v>2</v>
      </c>
      <c r="G73" s="3" t="s">
        <v>1215</v>
      </c>
      <c r="H73" s="3"/>
      <c r="I73" s="3">
        <v>2</v>
      </c>
      <c r="J73" s="3">
        <v>20</v>
      </c>
      <c r="K73" s="3">
        <v>40</v>
      </c>
      <c r="L73" s="3">
        <v>120</v>
      </c>
      <c r="M73" s="3"/>
    </row>
    <row r="74" spans="1:13" ht="21.75">
      <c r="A74" s="3"/>
      <c r="B74" s="3"/>
      <c r="C74" s="4"/>
      <c r="D74" s="3" t="s">
        <v>1297</v>
      </c>
      <c r="E74" s="4" t="s">
        <v>1321</v>
      </c>
      <c r="F74" s="3">
        <v>2</v>
      </c>
      <c r="G74" s="3" t="s">
        <v>1215</v>
      </c>
      <c r="H74" s="3"/>
      <c r="I74" s="3">
        <v>1</v>
      </c>
      <c r="J74" s="3">
        <v>20</v>
      </c>
      <c r="K74" s="3">
        <v>20</v>
      </c>
      <c r="L74" s="3">
        <v>40</v>
      </c>
      <c r="M74" s="3">
        <v>240</v>
      </c>
    </row>
    <row r="75" spans="1:13" ht="21.75">
      <c r="A75" s="3">
        <v>14</v>
      </c>
      <c r="B75" s="3" t="s">
        <v>1322</v>
      </c>
      <c r="C75" s="4" t="s">
        <v>1323</v>
      </c>
      <c r="D75" s="3" t="s">
        <v>1178</v>
      </c>
      <c r="E75" s="4" t="s">
        <v>1179</v>
      </c>
      <c r="F75" s="3">
        <v>2</v>
      </c>
      <c r="G75" s="3" t="s">
        <v>1215</v>
      </c>
      <c r="H75" s="3"/>
      <c r="I75" s="3">
        <v>2</v>
      </c>
      <c r="J75" s="3">
        <v>20</v>
      </c>
      <c r="K75" s="3">
        <v>40</v>
      </c>
      <c r="L75" s="3">
        <v>40</v>
      </c>
      <c r="M75" s="3"/>
    </row>
    <row r="76" spans="1:13" ht="21.75">
      <c r="A76" s="3"/>
      <c r="B76" s="3"/>
      <c r="C76" s="4" t="s">
        <v>1324</v>
      </c>
      <c r="D76" s="3" t="s">
        <v>1188</v>
      </c>
      <c r="E76" s="4" t="s">
        <v>1189</v>
      </c>
      <c r="F76" s="3">
        <v>1</v>
      </c>
      <c r="G76" s="3"/>
      <c r="H76" s="3" t="s">
        <v>1215</v>
      </c>
      <c r="I76" s="3">
        <v>2</v>
      </c>
      <c r="J76" s="3">
        <v>20</v>
      </c>
      <c r="K76" s="3">
        <v>40</v>
      </c>
      <c r="L76" s="3">
        <v>40</v>
      </c>
      <c r="M76" s="3"/>
    </row>
    <row r="77" spans="1:13" ht="21.75">
      <c r="A77" s="3"/>
      <c r="B77" s="3"/>
      <c r="C77" s="4"/>
      <c r="D77" s="3" t="s">
        <v>1297</v>
      </c>
      <c r="E77" s="4" t="s">
        <v>1321</v>
      </c>
      <c r="F77" s="3">
        <v>2</v>
      </c>
      <c r="G77" s="3" t="s">
        <v>1215</v>
      </c>
      <c r="H77" s="3"/>
      <c r="I77" s="3">
        <v>1</v>
      </c>
      <c r="J77" s="3">
        <v>20</v>
      </c>
      <c r="K77" s="3">
        <v>20</v>
      </c>
      <c r="L77" s="3">
        <v>20</v>
      </c>
      <c r="M77" s="3">
        <v>100</v>
      </c>
    </row>
    <row r="78" spans="1:13" ht="21.75">
      <c r="A78" s="3">
        <v>15</v>
      </c>
      <c r="B78" s="3" t="s">
        <v>1325</v>
      </c>
      <c r="C78" s="4" t="s">
        <v>1263</v>
      </c>
      <c r="D78" s="3" t="s">
        <v>1178</v>
      </c>
      <c r="E78" s="4" t="s">
        <v>1179</v>
      </c>
      <c r="F78" s="3">
        <v>2</v>
      </c>
      <c r="G78" s="3" t="s">
        <v>1215</v>
      </c>
      <c r="H78" s="3"/>
      <c r="I78" s="3">
        <v>2</v>
      </c>
      <c r="J78" s="3">
        <v>20</v>
      </c>
      <c r="K78" s="3">
        <v>40</v>
      </c>
      <c r="L78" s="3">
        <v>20</v>
      </c>
      <c r="M78" s="3"/>
    </row>
    <row r="79" spans="1:13" ht="21.75">
      <c r="A79" s="3"/>
      <c r="B79" s="3"/>
      <c r="C79" s="4"/>
      <c r="D79" s="3" t="s">
        <v>1297</v>
      </c>
      <c r="E79" s="4" t="s">
        <v>1321</v>
      </c>
      <c r="F79" s="3">
        <v>2</v>
      </c>
      <c r="G79" s="3" t="s">
        <v>1215</v>
      </c>
      <c r="H79" s="3"/>
      <c r="I79" s="3">
        <v>1</v>
      </c>
      <c r="J79" s="3">
        <v>20</v>
      </c>
      <c r="K79" s="3">
        <v>20</v>
      </c>
      <c r="L79" s="3">
        <v>10</v>
      </c>
      <c r="M79" s="3">
        <v>30</v>
      </c>
    </row>
    <row r="80" spans="1:13" ht="21.75">
      <c r="A80" s="3"/>
      <c r="B80" s="3"/>
      <c r="C80" s="4"/>
      <c r="D80" s="3"/>
      <c r="E80" s="4"/>
      <c r="F80" s="3"/>
      <c r="G80" s="3"/>
      <c r="H80" s="3"/>
      <c r="I80" s="3"/>
      <c r="J80" s="3"/>
      <c r="K80" s="3"/>
      <c r="L80" s="3"/>
      <c r="M80" s="3"/>
    </row>
    <row r="81" spans="1:13" ht="21.75">
      <c r="A81" s="3"/>
      <c r="B81" s="3"/>
      <c r="C81" s="4"/>
      <c r="D81" s="3"/>
      <c r="E81" s="4"/>
      <c r="F81" s="3"/>
      <c r="G81" s="3"/>
      <c r="H81" s="3"/>
      <c r="I81" s="3"/>
      <c r="J81" s="3"/>
      <c r="K81" s="3"/>
      <c r="L81" s="3"/>
      <c r="M81" s="3"/>
    </row>
    <row r="82" spans="1:13" ht="21.75">
      <c r="A82" s="3"/>
      <c r="B82" s="3"/>
      <c r="C82" s="4"/>
      <c r="D82" s="3"/>
      <c r="E82" s="4"/>
      <c r="F82" s="3"/>
      <c r="G82" s="3"/>
      <c r="H82" s="3"/>
      <c r="I82" s="3"/>
      <c r="J82" s="3"/>
      <c r="K82" s="3"/>
      <c r="L82" s="3"/>
      <c r="M82" s="3"/>
    </row>
    <row r="83" spans="1:13" ht="21.75">
      <c r="A83" s="3"/>
      <c r="B83" s="3"/>
      <c r="C83" s="4"/>
      <c r="D83" s="3"/>
      <c r="E83" s="4"/>
      <c r="F83" s="3"/>
      <c r="G83" s="3"/>
      <c r="H83" s="3"/>
      <c r="I83" s="3"/>
      <c r="J83" s="3"/>
      <c r="K83" s="3"/>
      <c r="L83" s="3"/>
      <c r="M83" s="3"/>
    </row>
    <row r="84" spans="1:13" ht="21.75">
      <c r="A84" s="3"/>
      <c r="B84" s="3"/>
      <c r="C84" s="4"/>
      <c r="D84" s="3"/>
      <c r="E84" s="4"/>
      <c r="F84" s="3"/>
      <c r="G84" s="3"/>
      <c r="H84" s="3"/>
      <c r="I84" s="3"/>
      <c r="J84" s="3"/>
      <c r="K84" s="3"/>
      <c r="L84" s="3"/>
      <c r="M84" s="3"/>
    </row>
    <row r="85" spans="1:13" ht="21.75">
      <c r="A85" s="3"/>
      <c r="B85" s="3"/>
      <c r="C85" s="4"/>
      <c r="D85" s="3"/>
      <c r="E85" s="4"/>
      <c r="F85" s="3"/>
      <c r="G85" s="3"/>
      <c r="H85" s="3"/>
      <c r="I85" s="3"/>
      <c r="J85" s="3"/>
      <c r="K85" s="3"/>
      <c r="L85" s="3"/>
      <c r="M85" s="3"/>
    </row>
    <row r="86" spans="1:13" ht="21.75">
      <c r="A86" s="3"/>
      <c r="B86" s="3"/>
      <c r="C86" s="4"/>
      <c r="D86" s="3"/>
      <c r="E86" s="4"/>
      <c r="F86" s="3"/>
      <c r="G86" s="3"/>
      <c r="H86" s="3"/>
      <c r="I86" s="3"/>
      <c r="J86" s="3"/>
      <c r="K86" s="3"/>
      <c r="L86" s="3"/>
      <c r="M86" s="3"/>
    </row>
    <row r="87" spans="1:13" ht="21.75">
      <c r="A87" s="3"/>
      <c r="B87" s="3"/>
      <c r="C87" s="4"/>
      <c r="D87" s="3"/>
      <c r="E87" s="4"/>
      <c r="F87" s="3"/>
      <c r="G87" s="3"/>
      <c r="H87" s="3"/>
      <c r="I87" s="3"/>
      <c r="J87" s="3"/>
      <c r="K87" s="3"/>
      <c r="L87" s="3"/>
      <c r="M87" s="3"/>
    </row>
    <row r="88" spans="1:13" ht="21.75">
      <c r="A88" s="3"/>
      <c r="B88" s="3"/>
      <c r="C88" s="4"/>
      <c r="D88" s="3"/>
      <c r="E88" s="4"/>
      <c r="F88" s="3"/>
      <c r="G88" s="3"/>
      <c r="H88" s="3"/>
      <c r="I88" s="3"/>
      <c r="J88" s="3"/>
      <c r="K88" s="3"/>
      <c r="L88" s="3"/>
      <c r="M88" s="3"/>
    </row>
    <row r="89" spans="1:13" ht="21.75">
      <c r="A89" s="5"/>
      <c r="B89" s="5"/>
      <c r="C89" s="5"/>
      <c r="D89" s="5"/>
      <c r="E89" s="41"/>
      <c r="F89" s="5"/>
      <c r="G89" s="5"/>
      <c r="H89" s="5"/>
      <c r="I89" s="5"/>
      <c r="J89" s="5"/>
      <c r="K89" s="5"/>
      <c r="L89" s="5"/>
      <c r="M89" s="5"/>
    </row>
  </sheetData>
  <mergeCells count="60">
    <mergeCell ref="K68:K70"/>
    <mergeCell ref="L68:L70"/>
    <mergeCell ref="M68:M70"/>
    <mergeCell ref="G69:H69"/>
    <mergeCell ref="A67:L67"/>
    <mergeCell ref="A68:A70"/>
    <mergeCell ref="B68:B70"/>
    <mergeCell ref="C68:C70"/>
    <mergeCell ref="D68:D70"/>
    <mergeCell ref="E68:E70"/>
    <mergeCell ref="F68:F70"/>
    <mergeCell ref="G68:H68"/>
    <mergeCell ref="I68:I70"/>
    <mergeCell ref="J68:J70"/>
    <mergeCell ref="K46:K48"/>
    <mergeCell ref="L46:L48"/>
    <mergeCell ref="M46:M48"/>
    <mergeCell ref="G47:H47"/>
    <mergeCell ref="A45:L45"/>
    <mergeCell ref="A46:A48"/>
    <mergeCell ref="B46:B48"/>
    <mergeCell ref="C46:C48"/>
    <mergeCell ref="D46:D48"/>
    <mergeCell ref="E46:E48"/>
    <mergeCell ref="F46:F48"/>
    <mergeCell ref="G46:H46"/>
    <mergeCell ref="I46:I48"/>
    <mergeCell ref="J46:J48"/>
    <mergeCell ref="K24:K26"/>
    <mergeCell ref="L24:L26"/>
    <mergeCell ref="M24:M26"/>
    <mergeCell ref="G25:H25"/>
    <mergeCell ref="A23:L23"/>
    <mergeCell ref="A24:A26"/>
    <mergeCell ref="B24:B26"/>
    <mergeCell ref="C24:C26"/>
    <mergeCell ref="D24:D26"/>
    <mergeCell ref="E24:E26"/>
    <mergeCell ref="F24:F26"/>
    <mergeCell ref="G24:H24"/>
    <mergeCell ref="I24:I26"/>
    <mergeCell ref="J24:J26"/>
    <mergeCell ref="A1:L1"/>
    <mergeCell ref="A2:D2"/>
    <mergeCell ref="E2:H2"/>
    <mergeCell ref="I2:M2"/>
    <mergeCell ref="E3:H3"/>
    <mergeCell ref="A4:A6"/>
    <mergeCell ref="B4:B6"/>
    <mergeCell ref="C4:C6"/>
    <mergeCell ref="D4:D6"/>
    <mergeCell ref="E4:E6"/>
    <mergeCell ref="F4:F6"/>
    <mergeCell ref="G4:H4"/>
    <mergeCell ref="M4:M6"/>
    <mergeCell ref="G5:H5"/>
    <mergeCell ref="I4:I6"/>
    <mergeCell ref="J4:J6"/>
    <mergeCell ref="K4:K6"/>
    <mergeCell ref="L4:L6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0"/>
  <sheetViews>
    <sheetView workbookViewId="0" topLeftCell="C307">
      <selection activeCell="A309" sqref="A309:F309"/>
    </sheetView>
  </sheetViews>
  <sheetFormatPr defaultColWidth="9.140625" defaultRowHeight="21.75"/>
  <cols>
    <col min="1" max="1" width="6.421875" style="42" customWidth="1"/>
    <col min="2" max="2" width="53.7109375" style="0" customWidth="1"/>
    <col min="3" max="3" width="9.140625" style="1" customWidth="1"/>
    <col min="4" max="4" width="10.8515625" style="0" customWidth="1"/>
    <col min="5" max="5" width="49.7109375" style="0" customWidth="1"/>
  </cols>
  <sheetData>
    <row r="1" spans="1:7" ht="26.25">
      <c r="A1" s="323" t="s">
        <v>1326</v>
      </c>
      <c r="B1" s="323"/>
      <c r="C1" s="323"/>
      <c r="D1" s="323"/>
      <c r="E1" s="323"/>
      <c r="F1" s="323"/>
      <c r="G1" s="6" t="s">
        <v>175</v>
      </c>
    </row>
    <row r="2" spans="1:7" ht="21.75">
      <c r="A2" s="42" t="s">
        <v>1327</v>
      </c>
      <c r="B2" s="2"/>
      <c r="C2" s="3" t="s">
        <v>1285</v>
      </c>
      <c r="D2" s="3" t="s">
        <v>1295</v>
      </c>
      <c r="E2" s="27" t="s">
        <v>1247</v>
      </c>
      <c r="F2" s="3">
        <v>40</v>
      </c>
      <c r="G2" s="2"/>
    </row>
    <row r="3" spans="1:7" ht="21.75">
      <c r="A3" s="332" t="s">
        <v>1328</v>
      </c>
      <c r="B3" s="332"/>
      <c r="C3" s="332"/>
      <c r="D3" s="332"/>
      <c r="E3" s="332"/>
      <c r="F3" s="332"/>
      <c r="G3" s="332"/>
    </row>
    <row r="4" spans="1:7" ht="21.75">
      <c r="A4" s="44" t="s">
        <v>721</v>
      </c>
      <c r="B4" s="3" t="s">
        <v>1329</v>
      </c>
      <c r="C4" s="3" t="s">
        <v>1330</v>
      </c>
      <c r="D4" s="3" t="s">
        <v>1331</v>
      </c>
      <c r="E4" s="3" t="s">
        <v>723</v>
      </c>
      <c r="F4" s="3" t="s">
        <v>1332</v>
      </c>
      <c r="G4" s="3" t="s">
        <v>722</v>
      </c>
    </row>
    <row r="5" spans="1:7" ht="21.75">
      <c r="A5" s="3">
        <v>1</v>
      </c>
      <c r="B5" s="4" t="s">
        <v>1333</v>
      </c>
      <c r="C5" s="3">
        <v>20</v>
      </c>
      <c r="D5" s="3" t="s">
        <v>735</v>
      </c>
      <c r="E5" s="25" t="s">
        <v>941</v>
      </c>
      <c r="F5" s="3">
        <v>1</v>
      </c>
      <c r="G5" s="3"/>
    </row>
    <row r="6" spans="1:7" ht="21.75">
      <c r="A6" s="3"/>
      <c r="B6" s="4" t="s">
        <v>1334</v>
      </c>
      <c r="C6" s="3"/>
      <c r="D6" s="3" t="s">
        <v>736</v>
      </c>
      <c r="E6" s="12" t="s">
        <v>751</v>
      </c>
      <c r="F6" s="3">
        <v>1</v>
      </c>
      <c r="G6" s="3"/>
    </row>
    <row r="7" spans="1:7" ht="21.75">
      <c r="A7" s="3">
        <v>2</v>
      </c>
      <c r="B7" s="4" t="s">
        <v>1335</v>
      </c>
      <c r="C7" s="3">
        <v>20</v>
      </c>
      <c r="D7" s="3" t="s">
        <v>737</v>
      </c>
      <c r="E7" s="12" t="s">
        <v>752</v>
      </c>
      <c r="F7" s="3">
        <v>40</v>
      </c>
      <c r="G7" s="3"/>
    </row>
    <row r="8" spans="1:7" ht="21.75">
      <c r="A8" s="44"/>
      <c r="B8" s="4"/>
      <c r="C8" s="3"/>
      <c r="D8" s="3" t="s">
        <v>738</v>
      </c>
      <c r="E8" s="12" t="s">
        <v>753</v>
      </c>
      <c r="F8" s="3">
        <v>1</v>
      </c>
      <c r="G8" s="3"/>
    </row>
    <row r="9" spans="1:7" ht="21.75">
      <c r="A9" s="44"/>
      <c r="B9" s="4"/>
      <c r="C9" s="3"/>
      <c r="D9" s="3" t="s">
        <v>739</v>
      </c>
      <c r="E9" s="12" t="s">
        <v>755</v>
      </c>
      <c r="F9" s="3">
        <v>1</v>
      </c>
      <c r="G9" s="3"/>
    </row>
    <row r="10" spans="1:7" ht="21.75">
      <c r="A10" s="44"/>
      <c r="B10" s="4"/>
      <c r="C10" s="3"/>
      <c r="D10" s="3" t="s">
        <v>740</v>
      </c>
      <c r="E10" s="12" t="s">
        <v>940</v>
      </c>
      <c r="F10" s="3">
        <v>2</v>
      </c>
      <c r="G10" s="3"/>
    </row>
    <row r="11" spans="1:7" ht="21.75">
      <c r="A11" s="44"/>
      <c r="B11" s="4"/>
      <c r="C11" s="3"/>
      <c r="D11" s="3" t="s">
        <v>741</v>
      </c>
      <c r="E11" s="12" t="s">
        <v>934</v>
      </c>
      <c r="F11" s="3">
        <v>1</v>
      </c>
      <c r="G11" s="3"/>
    </row>
    <row r="12" spans="1:7" ht="21.75">
      <c r="A12" s="44"/>
      <c r="B12" s="4"/>
      <c r="C12" s="3"/>
      <c r="D12" s="3" t="s">
        <v>742</v>
      </c>
      <c r="E12" s="12" t="s">
        <v>756</v>
      </c>
      <c r="F12" s="3">
        <v>1</v>
      </c>
      <c r="G12" s="3"/>
    </row>
    <row r="13" spans="1:7" ht="21.75">
      <c r="A13" s="44"/>
      <c r="B13" s="4"/>
      <c r="C13" s="3"/>
      <c r="D13" s="3" t="s">
        <v>743</v>
      </c>
      <c r="E13" s="12" t="s">
        <v>758</v>
      </c>
      <c r="F13" s="3">
        <v>2</v>
      </c>
      <c r="G13" s="3"/>
    </row>
    <row r="14" spans="1:7" ht="21.75">
      <c r="A14" s="44"/>
      <c r="B14" s="4"/>
      <c r="C14" s="3"/>
      <c r="D14" s="3" t="s">
        <v>744</v>
      </c>
      <c r="E14" s="12" t="s">
        <v>759</v>
      </c>
      <c r="F14" s="3">
        <v>1</v>
      </c>
      <c r="G14" s="3"/>
    </row>
    <row r="15" spans="1:7" ht="21.75">
      <c r="A15" s="44"/>
      <c r="B15" s="4"/>
      <c r="C15" s="3"/>
      <c r="D15" s="3" t="s">
        <v>745</v>
      </c>
      <c r="E15" s="12" t="s">
        <v>633</v>
      </c>
      <c r="F15" s="3">
        <v>4</v>
      </c>
      <c r="G15" s="3"/>
    </row>
    <row r="16" spans="1:7" ht="21.75">
      <c r="A16" s="44"/>
      <c r="B16" s="4"/>
      <c r="C16" s="3"/>
      <c r="D16" s="3" t="s">
        <v>746</v>
      </c>
      <c r="E16" s="12" t="s">
        <v>634</v>
      </c>
      <c r="F16" s="3">
        <v>1</v>
      </c>
      <c r="G16" s="3"/>
    </row>
    <row r="17" spans="1:7" ht="21.75">
      <c r="A17" s="44"/>
      <c r="B17" s="4"/>
      <c r="C17" s="3"/>
      <c r="D17" s="3" t="s">
        <v>747</v>
      </c>
      <c r="E17" s="12" t="s">
        <v>754</v>
      </c>
      <c r="F17" s="3">
        <v>1</v>
      </c>
      <c r="G17" s="3"/>
    </row>
    <row r="18" spans="1:7" ht="21.75">
      <c r="A18" s="44"/>
      <c r="B18" s="4"/>
      <c r="C18" s="3"/>
      <c r="D18" s="3" t="s">
        <v>748</v>
      </c>
      <c r="E18" s="12" t="s">
        <v>635</v>
      </c>
      <c r="F18" s="3">
        <v>1</v>
      </c>
      <c r="G18" s="3"/>
    </row>
    <row r="19" spans="1:7" ht="21.75">
      <c r="A19" s="44"/>
      <c r="B19" s="4"/>
      <c r="C19" s="3"/>
      <c r="D19" s="3" t="s">
        <v>749</v>
      </c>
      <c r="E19" s="12" t="s">
        <v>757</v>
      </c>
      <c r="F19" s="3">
        <v>2</v>
      </c>
      <c r="G19" s="3"/>
    </row>
    <row r="20" spans="1:7" ht="21.75">
      <c r="A20" s="44"/>
      <c r="B20" s="4"/>
      <c r="C20" s="3"/>
      <c r="D20" s="3" t="s">
        <v>632</v>
      </c>
      <c r="E20" s="12" t="s">
        <v>942</v>
      </c>
      <c r="F20" s="3">
        <v>4</v>
      </c>
      <c r="G20" s="3"/>
    </row>
    <row r="21" spans="1:7" ht="21.75">
      <c r="A21" s="44"/>
      <c r="B21" s="4"/>
      <c r="C21" s="3"/>
      <c r="D21" s="4"/>
      <c r="E21" s="4"/>
      <c r="F21" s="4"/>
      <c r="G21" s="4"/>
    </row>
    <row r="22" spans="1:7" ht="21.75">
      <c r="A22" s="44"/>
      <c r="B22" s="4"/>
      <c r="C22" s="3"/>
      <c r="D22" s="4"/>
      <c r="E22" s="4"/>
      <c r="F22" s="4"/>
      <c r="G22" s="4"/>
    </row>
    <row r="23" spans="1:7" ht="26.25">
      <c r="A23" s="323" t="s">
        <v>1326</v>
      </c>
      <c r="B23" s="323"/>
      <c r="C23" s="323"/>
      <c r="D23" s="323"/>
      <c r="E23" s="323"/>
      <c r="F23" s="323"/>
      <c r="G23" s="6" t="s">
        <v>176</v>
      </c>
    </row>
    <row r="24" spans="1:7" ht="21.75">
      <c r="A24" s="42" t="s">
        <v>401</v>
      </c>
      <c r="B24" s="2"/>
      <c r="C24" s="3" t="s">
        <v>1285</v>
      </c>
      <c r="D24" s="3" t="s">
        <v>1337</v>
      </c>
      <c r="E24" s="27" t="s">
        <v>1227</v>
      </c>
      <c r="F24" s="3">
        <v>80</v>
      </c>
      <c r="G24" s="2"/>
    </row>
    <row r="25" spans="2:7" ht="21.75">
      <c r="B25" s="2"/>
      <c r="C25" s="3" t="s">
        <v>1285</v>
      </c>
      <c r="D25" s="3" t="s">
        <v>1296</v>
      </c>
      <c r="E25" s="27" t="s">
        <v>1252</v>
      </c>
      <c r="F25" s="3">
        <v>20</v>
      </c>
      <c r="G25" s="2"/>
    </row>
    <row r="26" spans="2:7" ht="21.75">
      <c r="B26" s="2"/>
      <c r="C26" s="3" t="s">
        <v>1285</v>
      </c>
      <c r="D26" s="3" t="s">
        <v>1305</v>
      </c>
      <c r="E26" s="27" t="s">
        <v>1254</v>
      </c>
      <c r="F26" s="3">
        <v>10</v>
      </c>
      <c r="G26" s="2"/>
    </row>
    <row r="27" spans="2:7" ht="21.75">
      <c r="B27" s="2"/>
      <c r="C27" s="3" t="s">
        <v>1285</v>
      </c>
      <c r="D27" s="3" t="s">
        <v>1309</v>
      </c>
      <c r="E27" s="27" t="s">
        <v>1256</v>
      </c>
      <c r="F27" s="3">
        <v>10</v>
      </c>
      <c r="G27" s="2"/>
    </row>
    <row r="28" spans="1:7" ht="21.75">
      <c r="A28" s="332" t="s">
        <v>1338</v>
      </c>
      <c r="B28" s="332"/>
      <c r="C28" s="332"/>
      <c r="D28" s="332"/>
      <c r="E28" s="332"/>
      <c r="F28" s="332"/>
      <c r="G28" s="332"/>
    </row>
    <row r="29" spans="1:7" ht="21.75">
      <c r="A29" s="44" t="s">
        <v>721</v>
      </c>
      <c r="B29" s="3" t="s">
        <v>1329</v>
      </c>
      <c r="C29" s="3" t="s">
        <v>1330</v>
      </c>
      <c r="D29" s="3" t="s">
        <v>1331</v>
      </c>
      <c r="E29" s="3" t="s">
        <v>723</v>
      </c>
      <c r="F29" s="3" t="s">
        <v>1332</v>
      </c>
      <c r="G29" s="3" t="s">
        <v>722</v>
      </c>
    </row>
    <row r="30" spans="1:7" ht="21.75">
      <c r="A30" s="3">
        <v>1</v>
      </c>
      <c r="B30" s="4" t="s">
        <v>1339</v>
      </c>
      <c r="C30" s="3">
        <v>10</v>
      </c>
      <c r="D30" s="3" t="s">
        <v>57</v>
      </c>
      <c r="E30" s="4" t="s">
        <v>819</v>
      </c>
      <c r="F30" s="3" t="s">
        <v>2</v>
      </c>
      <c r="G30" s="3"/>
    </row>
    <row r="31" spans="1:7" ht="21.75">
      <c r="A31" s="3">
        <v>2</v>
      </c>
      <c r="B31" s="4" t="s">
        <v>1340</v>
      </c>
      <c r="C31" s="3">
        <v>20</v>
      </c>
      <c r="D31" s="4"/>
      <c r="E31" s="4"/>
      <c r="F31" s="3"/>
      <c r="G31" s="3"/>
    </row>
    <row r="32" spans="1:7" ht="21.75">
      <c r="A32" s="3">
        <v>3</v>
      </c>
      <c r="B32" s="4" t="s">
        <v>1341</v>
      </c>
      <c r="C32" s="3">
        <v>50</v>
      </c>
      <c r="D32" s="4"/>
      <c r="E32" s="4"/>
      <c r="F32" s="3"/>
      <c r="G32" s="3"/>
    </row>
    <row r="33" spans="1:7" ht="21.75">
      <c r="A33" s="44"/>
      <c r="B33" s="4"/>
      <c r="C33" s="3"/>
      <c r="D33" s="4"/>
      <c r="E33" s="9"/>
      <c r="F33" s="3"/>
      <c r="G33" s="3"/>
    </row>
    <row r="34" spans="1:7" ht="21.75">
      <c r="A34" s="3">
        <v>4</v>
      </c>
      <c r="B34" s="4" t="s">
        <v>1342</v>
      </c>
      <c r="C34" s="3">
        <v>20</v>
      </c>
      <c r="D34" s="4" t="s">
        <v>55</v>
      </c>
      <c r="E34" s="9" t="s">
        <v>442</v>
      </c>
      <c r="F34" s="3" t="s">
        <v>2</v>
      </c>
      <c r="G34" s="3"/>
    </row>
    <row r="35" spans="1:7" ht="21.75">
      <c r="A35" s="44"/>
      <c r="B35" s="27"/>
      <c r="C35" s="3"/>
      <c r="D35" s="3"/>
      <c r="E35" s="27"/>
      <c r="F35" s="3"/>
      <c r="G35" s="27"/>
    </row>
    <row r="36" spans="1:7" ht="21.75">
      <c r="A36" s="3">
        <v>5</v>
      </c>
      <c r="B36" s="4" t="s">
        <v>1343</v>
      </c>
      <c r="C36" s="3">
        <v>10</v>
      </c>
      <c r="D36" s="3" t="s">
        <v>178</v>
      </c>
      <c r="E36" s="12" t="s">
        <v>402</v>
      </c>
      <c r="F36" s="3" t="s">
        <v>2</v>
      </c>
      <c r="G36" s="3"/>
    </row>
    <row r="37" spans="1:7" ht="21.75">
      <c r="A37" s="44"/>
      <c r="B37" s="4"/>
      <c r="C37" s="3"/>
      <c r="D37" s="4"/>
      <c r="E37" s="4"/>
      <c r="F37" s="3"/>
      <c r="G37" s="3"/>
    </row>
    <row r="38" spans="1:7" ht="21.75">
      <c r="A38" s="3">
        <v>6</v>
      </c>
      <c r="B38" s="4" t="s">
        <v>1345</v>
      </c>
      <c r="C38" s="3">
        <v>10</v>
      </c>
      <c r="D38" s="3" t="s">
        <v>177</v>
      </c>
      <c r="E38" s="4" t="s">
        <v>1346</v>
      </c>
      <c r="F38" s="3" t="s">
        <v>2</v>
      </c>
      <c r="G38" s="3"/>
    </row>
    <row r="39" spans="1:7" ht="21.75">
      <c r="A39" s="3"/>
      <c r="B39" s="4"/>
      <c r="C39" s="3"/>
      <c r="D39" s="3"/>
      <c r="E39" s="4"/>
      <c r="F39" s="3"/>
      <c r="G39" s="3"/>
    </row>
    <row r="40" spans="1:7" ht="21.75">
      <c r="A40" s="3"/>
      <c r="B40" s="4"/>
      <c r="C40" s="3"/>
      <c r="D40" s="3"/>
      <c r="E40" s="4"/>
      <c r="F40" s="3"/>
      <c r="G40" s="3"/>
    </row>
    <row r="41" spans="1:7" ht="21.75">
      <c r="A41" s="3"/>
      <c r="B41" s="4"/>
      <c r="C41" s="3"/>
      <c r="D41" s="3"/>
      <c r="E41" s="4"/>
      <c r="F41" s="3"/>
      <c r="G41" s="3"/>
    </row>
    <row r="42" spans="1:7" ht="21.75">
      <c r="A42" s="3"/>
      <c r="B42" s="4"/>
      <c r="C42" s="3"/>
      <c r="D42" s="3"/>
      <c r="E42" s="4"/>
      <c r="F42" s="3"/>
      <c r="G42" s="3"/>
    </row>
    <row r="43" spans="1:7" ht="21.75">
      <c r="A43" s="44"/>
      <c r="B43" s="4"/>
      <c r="C43" s="3"/>
      <c r="D43" s="4"/>
      <c r="E43" s="4"/>
      <c r="F43" s="3"/>
      <c r="G43" s="3"/>
    </row>
    <row r="44" spans="1:7" ht="21.75">
      <c r="A44" s="44"/>
      <c r="B44" s="4"/>
      <c r="C44" s="3"/>
      <c r="D44" s="4"/>
      <c r="E44" s="9"/>
      <c r="F44" s="3"/>
      <c r="G44" s="3"/>
    </row>
    <row r="45" spans="1:7" ht="26.25">
      <c r="A45" s="323" t="s">
        <v>1326</v>
      </c>
      <c r="B45" s="323"/>
      <c r="C45" s="323"/>
      <c r="D45" s="323"/>
      <c r="E45" s="323"/>
      <c r="F45" s="323"/>
      <c r="G45" s="6" t="s">
        <v>179</v>
      </c>
    </row>
    <row r="46" spans="1:7" ht="21.75">
      <c r="A46" s="42" t="s">
        <v>1336</v>
      </c>
      <c r="B46" s="2"/>
      <c r="C46" s="3" t="s">
        <v>1285</v>
      </c>
      <c r="D46" s="3" t="s">
        <v>1347</v>
      </c>
      <c r="E46" s="27" t="s">
        <v>1229</v>
      </c>
      <c r="F46" s="3">
        <v>80</v>
      </c>
      <c r="G46" s="2"/>
    </row>
    <row r="47" spans="2:7" ht="21.75">
      <c r="B47" s="2"/>
      <c r="C47" s="3" t="s">
        <v>1285</v>
      </c>
      <c r="D47" s="3" t="s">
        <v>1251</v>
      </c>
      <c r="E47" s="27" t="s">
        <v>1252</v>
      </c>
      <c r="F47" s="3">
        <v>20</v>
      </c>
      <c r="G47" s="2"/>
    </row>
    <row r="48" spans="2:7" ht="21.75">
      <c r="B48" s="2"/>
      <c r="C48" s="3" t="s">
        <v>1285</v>
      </c>
      <c r="D48" s="3" t="s">
        <v>166</v>
      </c>
      <c r="E48" s="27" t="s">
        <v>1254</v>
      </c>
      <c r="F48" s="3">
        <v>10</v>
      </c>
      <c r="G48" s="2"/>
    </row>
    <row r="49" spans="2:7" ht="21.75">
      <c r="B49" s="2"/>
      <c r="C49" s="3" t="s">
        <v>1285</v>
      </c>
      <c r="D49" s="3" t="s">
        <v>1255</v>
      </c>
      <c r="E49" s="27" t="s">
        <v>1256</v>
      </c>
      <c r="F49" s="3">
        <v>10</v>
      </c>
      <c r="G49" s="2"/>
    </row>
    <row r="50" spans="1:7" ht="21.75">
      <c r="A50" s="332" t="s">
        <v>0</v>
      </c>
      <c r="B50" s="332"/>
      <c r="C50" s="332"/>
      <c r="D50" s="332"/>
      <c r="E50" s="332"/>
      <c r="F50" s="332"/>
      <c r="G50" s="332"/>
    </row>
    <row r="51" spans="1:7" ht="21.75">
      <c r="A51" s="44" t="s">
        <v>721</v>
      </c>
      <c r="B51" s="3" t="s">
        <v>1329</v>
      </c>
      <c r="C51" s="3" t="s">
        <v>1330</v>
      </c>
      <c r="D51" s="3" t="s">
        <v>1331</v>
      </c>
      <c r="E51" s="3" t="s">
        <v>723</v>
      </c>
      <c r="F51" s="3" t="s">
        <v>1332</v>
      </c>
      <c r="G51" s="3" t="s">
        <v>722</v>
      </c>
    </row>
    <row r="52" spans="1:7" ht="21.75">
      <c r="A52" s="3">
        <v>1</v>
      </c>
      <c r="B52" s="4" t="s">
        <v>1</v>
      </c>
      <c r="C52" s="3">
        <v>10</v>
      </c>
      <c r="D52" s="3" t="s">
        <v>180</v>
      </c>
      <c r="E52" s="12" t="s">
        <v>776</v>
      </c>
      <c r="F52" s="3" t="s">
        <v>2</v>
      </c>
      <c r="G52" s="3"/>
    </row>
    <row r="53" spans="1:7" ht="21.75">
      <c r="A53" s="3">
        <v>2</v>
      </c>
      <c r="B53" s="4" t="s">
        <v>3</v>
      </c>
      <c r="C53" s="3">
        <v>20</v>
      </c>
      <c r="D53" s="3" t="s">
        <v>68</v>
      </c>
      <c r="E53" s="12" t="s">
        <v>549</v>
      </c>
      <c r="F53" s="3" t="s">
        <v>406</v>
      </c>
      <c r="G53" s="3"/>
    </row>
    <row r="54" spans="1:7" ht="21.75">
      <c r="A54" s="3">
        <v>3</v>
      </c>
      <c r="B54" s="4" t="s">
        <v>403</v>
      </c>
      <c r="C54" s="3">
        <v>50</v>
      </c>
      <c r="D54" s="4"/>
      <c r="E54" s="9"/>
      <c r="F54" s="3"/>
      <c r="G54" s="3"/>
    </row>
    <row r="55" spans="1:7" ht="21.75">
      <c r="A55" s="3"/>
      <c r="B55" s="4"/>
      <c r="C55" s="3"/>
      <c r="D55" s="4"/>
      <c r="E55" s="4"/>
      <c r="F55" s="3"/>
      <c r="G55" s="3"/>
    </row>
    <row r="56" spans="1:7" ht="21.75">
      <c r="A56" s="3">
        <v>4</v>
      </c>
      <c r="B56" s="4" t="s">
        <v>422</v>
      </c>
      <c r="C56" s="3">
        <v>20</v>
      </c>
      <c r="D56" s="3" t="s">
        <v>217</v>
      </c>
      <c r="E56" s="9" t="s">
        <v>442</v>
      </c>
      <c r="F56" s="3" t="s">
        <v>2</v>
      </c>
      <c r="G56" s="3"/>
    </row>
    <row r="57" spans="1:7" ht="21.75">
      <c r="A57" s="3"/>
      <c r="B57" s="4"/>
      <c r="C57" s="3"/>
      <c r="D57" s="4"/>
      <c r="E57" s="9"/>
      <c r="F57" s="3"/>
      <c r="G57" s="3"/>
    </row>
    <row r="58" spans="1:7" ht="21.75">
      <c r="A58" s="3">
        <v>5</v>
      </c>
      <c r="B58" s="4" t="s">
        <v>1343</v>
      </c>
      <c r="C58" s="3">
        <v>10</v>
      </c>
      <c r="D58" s="3" t="s">
        <v>178</v>
      </c>
      <c r="E58" s="12" t="s">
        <v>402</v>
      </c>
      <c r="F58" s="3" t="s">
        <v>2</v>
      </c>
      <c r="G58" s="3"/>
    </row>
    <row r="59" spans="1:7" ht="21.75">
      <c r="A59" s="3"/>
      <c r="B59" s="4"/>
      <c r="C59" s="3"/>
      <c r="D59" s="4"/>
      <c r="E59" s="4"/>
      <c r="F59" s="3"/>
      <c r="G59" s="3"/>
    </row>
    <row r="60" spans="1:7" ht="21.75">
      <c r="A60" s="3">
        <v>6</v>
      </c>
      <c r="B60" s="4" t="s">
        <v>1345</v>
      </c>
      <c r="C60" s="3">
        <v>10</v>
      </c>
      <c r="D60" s="3" t="s">
        <v>177</v>
      </c>
      <c r="E60" s="4" t="s">
        <v>1346</v>
      </c>
      <c r="F60" s="3" t="s">
        <v>2</v>
      </c>
      <c r="G60" s="3"/>
    </row>
    <row r="61" spans="1:7" ht="21.75">
      <c r="A61" s="3"/>
      <c r="B61" s="4"/>
      <c r="C61" s="3"/>
      <c r="D61" s="3"/>
      <c r="E61" s="4"/>
      <c r="F61" s="3"/>
      <c r="G61" s="3"/>
    </row>
    <row r="62" spans="1:7" ht="21.75">
      <c r="A62" s="3"/>
      <c r="B62" s="4"/>
      <c r="C62" s="3"/>
      <c r="D62" s="3"/>
      <c r="E62" s="4"/>
      <c r="F62" s="3"/>
      <c r="G62" s="3"/>
    </row>
    <row r="63" spans="1:7" ht="21.75">
      <c r="A63" s="3"/>
      <c r="B63" s="4"/>
      <c r="C63" s="3"/>
      <c r="D63" s="3"/>
      <c r="E63" s="4"/>
      <c r="F63" s="3"/>
      <c r="G63" s="3"/>
    </row>
    <row r="64" spans="1:7" ht="21.75">
      <c r="A64" s="3"/>
      <c r="B64" s="4"/>
      <c r="C64" s="3"/>
      <c r="D64" s="3"/>
      <c r="E64" s="4"/>
      <c r="F64" s="3"/>
      <c r="G64" s="3"/>
    </row>
    <row r="65" spans="1:7" ht="21.75">
      <c r="A65" s="44"/>
      <c r="B65" s="4"/>
      <c r="C65" s="3"/>
      <c r="D65" s="4"/>
      <c r="E65" s="4"/>
      <c r="F65" s="3"/>
      <c r="G65" s="3"/>
    </row>
    <row r="66" spans="1:7" ht="21.75">
      <c r="A66" s="44"/>
      <c r="B66" s="4"/>
      <c r="C66" s="3"/>
      <c r="D66" s="4"/>
      <c r="E66" s="9"/>
      <c r="F66" s="3"/>
      <c r="G66" s="3"/>
    </row>
    <row r="67" spans="1:7" ht="26.25">
      <c r="A67" s="323" t="s">
        <v>1326</v>
      </c>
      <c r="B67" s="323"/>
      <c r="C67" s="323"/>
      <c r="D67" s="323"/>
      <c r="E67" s="323"/>
      <c r="F67" s="323"/>
      <c r="G67" s="6" t="s">
        <v>181</v>
      </c>
    </row>
    <row r="68" spans="1:7" ht="21.75">
      <c r="A68" s="42" t="s">
        <v>1336</v>
      </c>
      <c r="B68" s="2"/>
      <c r="C68" s="3" t="s">
        <v>1285</v>
      </c>
      <c r="D68" s="3" t="s">
        <v>1257</v>
      </c>
      <c r="E68" s="27" t="s">
        <v>1318</v>
      </c>
      <c r="F68" s="3">
        <v>20</v>
      </c>
      <c r="G68" s="2"/>
    </row>
    <row r="69" spans="2:7" ht="21.75">
      <c r="B69" s="2"/>
      <c r="C69" s="3" t="s">
        <v>1285</v>
      </c>
      <c r="D69" s="3" t="s">
        <v>1230</v>
      </c>
      <c r="E69" s="27" t="s">
        <v>1231</v>
      </c>
      <c r="F69" s="3">
        <v>60</v>
      </c>
      <c r="G69" s="2"/>
    </row>
    <row r="70" spans="2:7" ht="21.75">
      <c r="B70" s="2"/>
      <c r="C70" s="3" t="s">
        <v>1285</v>
      </c>
      <c r="D70" s="3" t="s">
        <v>1259</v>
      </c>
      <c r="E70" s="27" t="s">
        <v>407</v>
      </c>
      <c r="F70" s="3">
        <v>20</v>
      </c>
      <c r="G70" s="2"/>
    </row>
    <row r="71" spans="2:7" ht="21.75">
      <c r="B71" s="2"/>
      <c r="C71" s="3" t="s">
        <v>1285</v>
      </c>
      <c r="D71" s="3" t="s">
        <v>1262</v>
      </c>
      <c r="E71" s="27" t="s">
        <v>1263</v>
      </c>
      <c r="F71" s="3">
        <v>10</v>
      </c>
      <c r="G71" s="2"/>
    </row>
    <row r="72" spans="2:7" ht="21.75">
      <c r="B72" s="2"/>
      <c r="C72" s="3" t="s">
        <v>1285</v>
      </c>
      <c r="D72" s="3" t="s">
        <v>1255</v>
      </c>
      <c r="E72" s="27" t="s">
        <v>1256</v>
      </c>
      <c r="F72" s="3">
        <v>10</v>
      </c>
      <c r="G72" s="2"/>
    </row>
    <row r="73" spans="1:7" ht="21.75">
      <c r="A73" s="332" t="s">
        <v>432</v>
      </c>
      <c r="B73" s="332"/>
      <c r="C73" s="332"/>
      <c r="D73" s="332"/>
      <c r="E73" s="332"/>
      <c r="F73" s="332"/>
      <c r="G73" s="332"/>
    </row>
    <row r="74" spans="1:7" ht="21.75">
      <c r="A74" s="44" t="s">
        <v>721</v>
      </c>
      <c r="B74" s="3" t="s">
        <v>1329</v>
      </c>
      <c r="C74" s="3" t="s">
        <v>1330</v>
      </c>
      <c r="D74" s="3" t="s">
        <v>1331</v>
      </c>
      <c r="E74" s="3" t="s">
        <v>723</v>
      </c>
      <c r="F74" s="3" t="s">
        <v>1332</v>
      </c>
      <c r="G74" s="3" t="s">
        <v>722</v>
      </c>
    </row>
    <row r="75" spans="1:7" ht="21.75">
      <c r="A75" s="3">
        <v>1</v>
      </c>
      <c r="B75" s="4" t="s">
        <v>404</v>
      </c>
      <c r="C75" s="3">
        <v>20</v>
      </c>
      <c r="D75" s="3" t="s">
        <v>182</v>
      </c>
      <c r="E75" s="12" t="s">
        <v>777</v>
      </c>
      <c r="F75" s="3" t="s">
        <v>433</v>
      </c>
      <c r="G75" s="3"/>
    </row>
    <row r="76" spans="1:7" ht="21.75">
      <c r="A76" s="3"/>
      <c r="B76" s="4" t="s">
        <v>405</v>
      </c>
      <c r="C76" s="3"/>
      <c r="D76" s="4"/>
      <c r="E76" s="4"/>
      <c r="F76" s="3"/>
      <c r="G76" s="3"/>
    </row>
    <row r="77" spans="1:7" ht="21.75">
      <c r="A77" s="3"/>
      <c r="B77" s="4"/>
      <c r="C77" s="3"/>
      <c r="D77" s="4"/>
      <c r="E77" s="4"/>
      <c r="F77" s="3"/>
      <c r="G77" s="3"/>
    </row>
    <row r="78" spans="1:7" ht="21.75">
      <c r="A78" s="3">
        <v>2</v>
      </c>
      <c r="B78" s="4" t="s">
        <v>434</v>
      </c>
      <c r="C78" s="3">
        <v>10</v>
      </c>
      <c r="D78" s="3" t="s">
        <v>183</v>
      </c>
      <c r="E78" s="4" t="s">
        <v>435</v>
      </c>
      <c r="F78" s="3" t="s">
        <v>433</v>
      </c>
      <c r="G78" s="3"/>
    </row>
    <row r="79" spans="1:7" ht="21.75">
      <c r="A79" s="3">
        <v>3</v>
      </c>
      <c r="B79" s="4" t="s">
        <v>410</v>
      </c>
      <c r="C79" s="3">
        <v>50</v>
      </c>
      <c r="D79" s="4"/>
      <c r="E79" s="4"/>
      <c r="F79" s="3"/>
      <c r="G79" s="3"/>
    </row>
    <row r="80" spans="1:7" ht="21.75">
      <c r="A80" s="3"/>
      <c r="B80" s="4"/>
      <c r="C80" s="3"/>
      <c r="D80" s="4"/>
      <c r="E80" s="9"/>
      <c r="F80" s="3"/>
      <c r="G80" s="3"/>
    </row>
    <row r="81" spans="1:7" ht="21.75">
      <c r="A81" s="3">
        <v>4</v>
      </c>
      <c r="B81" s="4" t="s">
        <v>436</v>
      </c>
      <c r="C81" s="3">
        <v>20</v>
      </c>
      <c r="D81" s="3" t="s">
        <v>184</v>
      </c>
      <c r="E81" s="4" t="s">
        <v>437</v>
      </c>
      <c r="F81" s="3" t="s">
        <v>433</v>
      </c>
      <c r="G81" s="3"/>
    </row>
    <row r="82" spans="1:7" ht="21.75">
      <c r="A82" s="3"/>
      <c r="B82" s="4"/>
      <c r="C82" s="3"/>
      <c r="D82" s="4"/>
      <c r="E82" s="4"/>
      <c r="F82" s="3"/>
      <c r="G82" s="3"/>
    </row>
    <row r="83" spans="1:7" ht="21.75">
      <c r="A83" s="3">
        <v>5</v>
      </c>
      <c r="B83" s="4" t="s">
        <v>438</v>
      </c>
      <c r="C83" s="3">
        <v>10</v>
      </c>
      <c r="D83" s="11" t="s">
        <v>72</v>
      </c>
      <c r="E83" s="19" t="s">
        <v>968</v>
      </c>
      <c r="F83" s="3" t="s">
        <v>408</v>
      </c>
      <c r="G83" s="3"/>
    </row>
    <row r="84" spans="1:7" ht="21.75">
      <c r="A84" s="3"/>
      <c r="B84" s="4"/>
      <c r="C84" s="3"/>
      <c r="D84" s="3" t="s">
        <v>73</v>
      </c>
      <c r="E84" s="4" t="s">
        <v>790</v>
      </c>
      <c r="F84" s="3" t="s">
        <v>406</v>
      </c>
      <c r="G84" s="3"/>
    </row>
    <row r="85" spans="1:7" ht="21.75">
      <c r="A85" s="3"/>
      <c r="B85" s="4"/>
      <c r="C85" s="3"/>
      <c r="D85" s="97" t="s">
        <v>74</v>
      </c>
      <c r="E85" s="76" t="s">
        <v>604</v>
      </c>
      <c r="F85" s="3" t="s">
        <v>409</v>
      </c>
      <c r="G85" s="3"/>
    </row>
    <row r="86" spans="1:7" ht="21.75">
      <c r="A86" s="3"/>
      <c r="B86" s="4"/>
      <c r="C86" s="3"/>
      <c r="D86" s="4"/>
      <c r="E86" s="9"/>
      <c r="F86" s="3"/>
      <c r="G86" s="3"/>
    </row>
    <row r="87" spans="1:7" ht="21.75">
      <c r="A87" s="3">
        <v>6</v>
      </c>
      <c r="B87" s="4" t="s">
        <v>1345</v>
      </c>
      <c r="C87" s="3">
        <v>10</v>
      </c>
      <c r="D87" s="3" t="s">
        <v>938</v>
      </c>
      <c r="E87" s="4" t="s">
        <v>1346</v>
      </c>
      <c r="F87" s="3">
        <v>1</v>
      </c>
      <c r="G87" s="3" t="s">
        <v>732</v>
      </c>
    </row>
    <row r="88" spans="1:7" ht="21.75">
      <c r="A88" s="3"/>
      <c r="B88" s="4"/>
      <c r="C88" s="3"/>
      <c r="D88" s="3"/>
      <c r="E88" s="4"/>
      <c r="F88" s="3"/>
      <c r="G88" s="3"/>
    </row>
    <row r="89" spans="1:7" ht="26.25">
      <c r="A89" s="323" t="s">
        <v>1326</v>
      </c>
      <c r="B89" s="323"/>
      <c r="C89" s="323"/>
      <c r="D89" s="323"/>
      <c r="E89" s="323"/>
      <c r="F89" s="323"/>
      <c r="G89" s="6" t="s">
        <v>185</v>
      </c>
    </row>
    <row r="90" spans="1:7" ht="21.75">
      <c r="A90" s="42" t="s">
        <v>1336</v>
      </c>
      <c r="B90" s="2"/>
      <c r="C90" s="3" t="s">
        <v>1285</v>
      </c>
      <c r="D90" s="3" t="s">
        <v>1347</v>
      </c>
      <c r="E90" s="27" t="s">
        <v>1229</v>
      </c>
      <c r="F90" s="3">
        <v>80</v>
      </c>
      <c r="G90" s="2"/>
    </row>
    <row r="91" spans="2:7" ht="21.75">
      <c r="B91" s="2"/>
      <c r="C91" s="3" t="s">
        <v>1285</v>
      </c>
      <c r="D91" s="3" t="s">
        <v>1251</v>
      </c>
      <c r="E91" s="27" t="s">
        <v>1252</v>
      </c>
      <c r="F91" s="3">
        <v>20</v>
      </c>
      <c r="G91" s="2"/>
    </row>
    <row r="92" spans="2:7" ht="21.75">
      <c r="B92" s="2"/>
      <c r="C92" s="3" t="s">
        <v>1285</v>
      </c>
      <c r="D92" s="3" t="s">
        <v>1253</v>
      </c>
      <c r="E92" s="27" t="s">
        <v>1254</v>
      </c>
      <c r="F92" s="3">
        <v>10</v>
      </c>
      <c r="G92" s="2"/>
    </row>
    <row r="93" spans="2:7" ht="21.75">
      <c r="B93" s="2"/>
      <c r="C93" s="3" t="s">
        <v>1285</v>
      </c>
      <c r="D93" s="3" t="s">
        <v>1255</v>
      </c>
      <c r="E93" s="27" t="s">
        <v>1256</v>
      </c>
      <c r="F93" s="3">
        <v>10</v>
      </c>
      <c r="G93" s="2"/>
    </row>
    <row r="94" spans="1:7" ht="21.75">
      <c r="A94" s="332" t="s">
        <v>439</v>
      </c>
      <c r="B94" s="332"/>
      <c r="C94" s="332"/>
      <c r="D94" s="332"/>
      <c r="E94" s="332"/>
      <c r="F94" s="332"/>
      <c r="G94" s="332"/>
    </row>
    <row r="95" spans="1:7" ht="21.75">
      <c r="A95" s="44" t="s">
        <v>721</v>
      </c>
      <c r="B95" s="3" t="s">
        <v>1329</v>
      </c>
      <c r="C95" s="3" t="s">
        <v>1330</v>
      </c>
      <c r="D95" s="3" t="s">
        <v>1331</v>
      </c>
      <c r="E95" s="3" t="s">
        <v>723</v>
      </c>
      <c r="F95" s="3" t="s">
        <v>1332</v>
      </c>
      <c r="G95" s="3" t="s">
        <v>722</v>
      </c>
    </row>
    <row r="96" spans="1:7" ht="21.75">
      <c r="A96" s="3">
        <v>1</v>
      </c>
      <c r="B96" s="4" t="s">
        <v>440</v>
      </c>
      <c r="C96" s="3">
        <v>10</v>
      </c>
      <c r="D96" s="3" t="s">
        <v>180</v>
      </c>
      <c r="E96" s="12" t="s">
        <v>776</v>
      </c>
      <c r="F96" s="3" t="s">
        <v>2</v>
      </c>
      <c r="G96" s="3"/>
    </row>
    <row r="97" spans="1:7" ht="21.75">
      <c r="A97" s="3">
        <v>2</v>
      </c>
      <c r="B97" s="4" t="s">
        <v>411</v>
      </c>
      <c r="C97" s="3">
        <v>20</v>
      </c>
      <c r="D97" s="3" t="s">
        <v>68</v>
      </c>
      <c r="E97" s="12" t="s">
        <v>549</v>
      </c>
      <c r="F97" s="3" t="s">
        <v>406</v>
      </c>
      <c r="G97" s="3"/>
    </row>
    <row r="98" spans="1:7" ht="21.75">
      <c r="A98" s="3">
        <v>3</v>
      </c>
      <c r="B98" s="4" t="s">
        <v>412</v>
      </c>
      <c r="C98" s="3">
        <v>50</v>
      </c>
      <c r="D98" s="4"/>
      <c r="E98" s="4"/>
      <c r="F98" s="3"/>
      <c r="G98" s="3"/>
    </row>
    <row r="99" spans="1:7" ht="21.75">
      <c r="A99" s="3"/>
      <c r="B99" s="4"/>
      <c r="C99" s="3"/>
      <c r="D99" s="4"/>
      <c r="E99" s="4"/>
      <c r="F99" s="3"/>
      <c r="G99" s="3"/>
    </row>
    <row r="100" spans="1:7" ht="21.75">
      <c r="A100" s="3">
        <v>4</v>
      </c>
      <c r="B100" s="4" t="s">
        <v>441</v>
      </c>
      <c r="C100" s="3">
        <v>20</v>
      </c>
      <c r="D100" s="3" t="s">
        <v>217</v>
      </c>
      <c r="E100" s="4" t="s">
        <v>442</v>
      </c>
      <c r="F100" s="3" t="s">
        <v>2</v>
      </c>
      <c r="G100" s="3"/>
    </row>
    <row r="101" spans="1:7" ht="21.75">
      <c r="A101" s="3"/>
      <c r="B101" s="4"/>
      <c r="C101" s="3"/>
      <c r="D101" s="4"/>
      <c r="E101" s="4"/>
      <c r="F101" s="3"/>
      <c r="G101" s="3"/>
    </row>
    <row r="102" spans="1:7" ht="21.75">
      <c r="A102" s="3">
        <v>5</v>
      </c>
      <c r="B102" s="4" t="s">
        <v>1343</v>
      </c>
      <c r="C102" s="3">
        <v>10</v>
      </c>
      <c r="D102" s="3" t="s">
        <v>178</v>
      </c>
      <c r="E102" s="4" t="s">
        <v>1344</v>
      </c>
      <c r="F102" s="3" t="s">
        <v>2</v>
      </c>
      <c r="G102" s="3"/>
    </row>
    <row r="103" spans="1:7" ht="21.75">
      <c r="A103" s="3"/>
      <c r="B103" s="4"/>
      <c r="C103" s="3"/>
      <c r="D103" s="4"/>
      <c r="E103" s="4"/>
      <c r="F103" s="3"/>
      <c r="G103" s="3"/>
    </row>
    <row r="104" spans="1:7" ht="21.75">
      <c r="A104" s="3">
        <v>6</v>
      </c>
      <c r="B104" s="4" t="s">
        <v>1345</v>
      </c>
      <c r="C104" s="3">
        <v>10</v>
      </c>
      <c r="D104" s="3" t="s">
        <v>177</v>
      </c>
      <c r="E104" s="4" t="s">
        <v>1346</v>
      </c>
      <c r="F104" s="3" t="s">
        <v>2</v>
      </c>
      <c r="G104" s="3"/>
    </row>
    <row r="105" spans="1:7" ht="21.75">
      <c r="A105" s="44"/>
      <c r="B105" s="4"/>
      <c r="C105" s="3"/>
      <c r="D105" s="4"/>
      <c r="E105" s="4"/>
      <c r="F105" s="3"/>
      <c r="G105" s="3"/>
    </row>
    <row r="106" spans="1:7" ht="21.75">
      <c r="A106" s="44"/>
      <c r="B106" s="4"/>
      <c r="C106" s="3"/>
      <c r="D106" s="4"/>
      <c r="E106" s="9"/>
      <c r="F106" s="3"/>
      <c r="G106" s="3"/>
    </row>
    <row r="107" spans="1:7" ht="21.75">
      <c r="A107" s="44"/>
      <c r="B107" s="4"/>
      <c r="C107" s="3"/>
      <c r="D107" s="4"/>
      <c r="E107" s="9"/>
      <c r="F107" s="3"/>
      <c r="G107" s="3"/>
    </row>
    <row r="108" spans="1:7" ht="21.75">
      <c r="A108" s="44"/>
      <c r="B108" s="4"/>
      <c r="C108" s="3"/>
      <c r="D108" s="4"/>
      <c r="E108" s="9"/>
      <c r="F108" s="3"/>
      <c r="G108" s="3"/>
    </row>
    <row r="109" spans="1:7" ht="21.75">
      <c r="A109" s="44"/>
      <c r="B109" s="4"/>
      <c r="C109" s="3"/>
      <c r="D109" s="4"/>
      <c r="E109" s="9"/>
      <c r="F109" s="3"/>
      <c r="G109" s="3"/>
    </row>
    <row r="110" spans="1:7" ht="21.75">
      <c r="A110" s="44"/>
      <c r="B110" s="4"/>
      <c r="C110" s="3"/>
      <c r="D110" s="4"/>
      <c r="E110" s="9"/>
      <c r="F110" s="3"/>
      <c r="G110" s="3"/>
    </row>
    <row r="111" spans="1:7" ht="26.25">
      <c r="A111" s="323" t="s">
        <v>1326</v>
      </c>
      <c r="B111" s="323"/>
      <c r="C111" s="323"/>
      <c r="D111" s="323"/>
      <c r="E111" s="323"/>
      <c r="F111" s="323"/>
      <c r="G111" s="6" t="s">
        <v>186</v>
      </c>
    </row>
    <row r="112" spans="1:7" ht="21.75">
      <c r="A112" s="42" t="s">
        <v>1336</v>
      </c>
      <c r="B112" s="2"/>
      <c r="C112" s="3" t="s">
        <v>1285</v>
      </c>
      <c r="D112" s="3" t="s">
        <v>444</v>
      </c>
      <c r="E112" s="27" t="s">
        <v>1227</v>
      </c>
      <c r="F112" s="3">
        <v>80</v>
      </c>
      <c r="G112" s="2"/>
    </row>
    <row r="113" spans="2:7" ht="21.75">
      <c r="B113" s="2"/>
      <c r="C113" s="3" t="s">
        <v>1285</v>
      </c>
      <c r="D113" s="3" t="s">
        <v>210</v>
      </c>
      <c r="E113" s="27" t="s">
        <v>1252</v>
      </c>
      <c r="F113" s="3">
        <v>20</v>
      </c>
      <c r="G113" s="2"/>
    </row>
    <row r="114" spans="2:7" ht="21.75">
      <c r="B114" s="2"/>
      <c r="C114" s="3" t="s">
        <v>1285</v>
      </c>
      <c r="D114" s="3" t="s">
        <v>443</v>
      </c>
      <c r="E114" s="27" t="s">
        <v>1254</v>
      </c>
      <c r="F114" s="3">
        <v>10</v>
      </c>
      <c r="G114" s="2"/>
    </row>
    <row r="115" spans="2:7" ht="21.75">
      <c r="B115" s="2"/>
      <c r="C115" s="3" t="s">
        <v>1285</v>
      </c>
      <c r="D115" s="3" t="s">
        <v>423</v>
      </c>
      <c r="E115" s="27" t="s">
        <v>1256</v>
      </c>
      <c r="F115" s="3">
        <v>10</v>
      </c>
      <c r="G115" s="2"/>
    </row>
    <row r="116" spans="1:7" ht="21.75">
      <c r="A116" s="332" t="s">
        <v>445</v>
      </c>
      <c r="B116" s="332"/>
      <c r="C116" s="332"/>
      <c r="D116" s="332"/>
      <c r="E116" s="332"/>
      <c r="F116" s="332"/>
      <c r="G116" s="332"/>
    </row>
    <row r="117" spans="1:7" ht="21.75">
      <c r="A117" s="44" t="s">
        <v>721</v>
      </c>
      <c r="B117" s="3" t="s">
        <v>1329</v>
      </c>
      <c r="C117" s="3" t="s">
        <v>1330</v>
      </c>
      <c r="D117" s="3" t="s">
        <v>1331</v>
      </c>
      <c r="E117" s="3" t="s">
        <v>723</v>
      </c>
      <c r="F117" s="3" t="s">
        <v>1332</v>
      </c>
      <c r="G117" s="3" t="s">
        <v>722</v>
      </c>
    </row>
    <row r="118" spans="1:7" ht="21.75">
      <c r="A118" s="3">
        <v>1</v>
      </c>
      <c r="B118" s="4" t="s">
        <v>446</v>
      </c>
      <c r="C118" s="3">
        <v>10</v>
      </c>
      <c r="D118" s="4" t="s">
        <v>447</v>
      </c>
      <c r="E118" s="9" t="s">
        <v>448</v>
      </c>
      <c r="F118" s="3" t="s">
        <v>2</v>
      </c>
      <c r="G118" s="3"/>
    </row>
    <row r="119" spans="1:7" ht="21.75">
      <c r="A119" s="3">
        <v>2</v>
      </c>
      <c r="B119" s="4" t="s">
        <v>449</v>
      </c>
      <c r="C119" s="3">
        <v>20</v>
      </c>
      <c r="D119" s="4"/>
      <c r="E119" s="9"/>
      <c r="F119" s="3"/>
      <c r="G119" s="3"/>
    </row>
    <row r="120" spans="1:7" ht="21.75">
      <c r="A120" s="3">
        <v>3</v>
      </c>
      <c r="B120" s="4" t="s">
        <v>413</v>
      </c>
      <c r="C120" s="3">
        <v>50</v>
      </c>
      <c r="D120" s="4"/>
      <c r="E120" s="4"/>
      <c r="F120" s="3"/>
      <c r="G120" s="3"/>
    </row>
    <row r="121" spans="1:7" ht="21.75">
      <c r="A121" s="3"/>
      <c r="B121" s="4"/>
      <c r="C121" s="3"/>
      <c r="D121" s="4"/>
      <c r="E121" s="4"/>
      <c r="F121" s="3"/>
      <c r="G121" s="3"/>
    </row>
    <row r="122" spans="1:7" ht="21.75">
      <c r="A122" s="3">
        <v>4</v>
      </c>
      <c r="B122" s="4" t="s">
        <v>450</v>
      </c>
      <c r="C122" s="3">
        <v>20</v>
      </c>
      <c r="D122" s="3" t="s">
        <v>217</v>
      </c>
      <c r="E122" s="4" t="s">
        <v>442</v>
      </c>
      <c r="F122" s="3" t="s">
        <v>2</v>
      </c>
      <c r="G122" s="3"/>
    </row>
    <row r="123" spans="1:7" ht="21.75">
      <c r="A123" s="3"/>
      <c r="B123" s="4"/>
      <c r="C123" s="3"/>
      <c r="D123" s="4"/>
      <c r="E123" s="4"/>
      <c r="F123" s="3"/>
      <c r="G123" s="3"/>
    </row>
    <row r="124" spans="1:7" ht="21.75">
      <c r="A124" s="3">
        <v>5</v>
      </c>
      <c r="B124" s="4" t="s">
        <v>1343</v>
      </c>
      <c r="C124" s="3">
        <v>10</v>
      </c>
      <c r="D124" s="3" t="s">
        <v>178</v>
      </c>
      <c r="E124" s="4" t="s">
        <v>1344</v>
      </c>
      <c r="F124" s="3" t="s">
        <v>2</v>
      </c>
      <c r="G124" s="3"/>
    </row>
    <row r="125" spans="1:7" ht="21.75">
      <c r="A125" s="3"/>
      <c r="B125" s="4"/>
      <c r="C125" s="3"/>
      <c r="D125" s="4"/>
      <c r="E125" s="4"/>
      <c r="F125" s="3"/>
      <c r="G125" s="3"/>
    </row>
    <row r="126" spans="1:7" ht="21.75">
      <c r="A126" s="3">
        <v>6</v>
      </c>
      <c r="B126" s="4" t="s">
        <v>1345</v>
      </c>
      <c r="C126" s="3">
        <v>10</v>
      </c>
      <c r="D126" s="3" t="s">
        <v>177</v>
      </c>
      <c r="E126" s="4" t="s">
        <v>1346</v>
      </c>
      <c r="F126" s="3" t="s">
        <v>2</v>
      </c>
      <c r="G126" s="3"/>
    </row>
    <row r="127" spans="1:7" ht="21.75">
      <c r="A127" s="44"/>
      <c r="B127" s="4"/>
      <c r="C127" s="3"/>
      <c r="D127" s="4"/>
      <c r="E127" s="4"/>
      <c r="F127" s="3"/>
      <c r="G127" s="3"/>
    </row>
    <row r="128" spans="1:7" ht="21.75">
      <c r="A128" s="44"/>
      <c r="B128" s="4"/>
      <c r="C128" s="3"/>
      <c r="D128" s="4"/>
      <c r="E128" s="9"/>
      <c r="F128" s="3"/>
      <c r="G128" s="3"/>
    </row>
    <row r="129" spans="1:7" ht="21.75">
      <c r="A129" s="44"/>
      <c r="B129" s="4"/>
      <c r="C129" s="3"/>
      <c r="D129" s="4"/>
      <c r="E129" s="9"/>
      <c r="F129" s="3"/>
      <c r="G129" s="3"/>
    </row>
    <row r="130" spans="1:7" ht="21.75">
      <c r="A130" s="44"/>
      <c r="B130" s="4"/>
      <c r="C130" s="3"/>
      <c r="D130" s="4"/>
      <c r="E130" s="9"/>
      <c r="F130" s="3"/>
      <c r="G130" s="3"/>
    </row>
    <row r="131" spans="1:7" ht="21.75">
      <c r="A131" s="44"/>
      <c r="B131" s="4"/>
      <c r="C131" s="3"/>
      <c r="D131" s="4"/>
      <c r="E131" s="9"/>
      <c r="F131" s="3"/>
      <c r="G131" s="3"/>
    </row>
    <row r="132" spans="1:7" ht="21.75">
      <c r="A132" s="44"/>
      <c r="B132" s="4"/>
      <c r="C132" s="3"/>
      <c r="D132" s="4"/>
      <c r="E132" s="9"/>
      <c r="F132" s="3"/>
      <c r="G132" s="3"/>
    </row>
    <row r="133" spans="1:7" ht="26.25">
      <c r="A133" s="291" t="s">
        <v>1326</v>
      </c>
      <c r="B133" s="291"/>
      <c r="C133" s="291"/>
      <c r="D133" s="291"/>
      <c r="E133" s="291"/>
      <c r="F133" s="291"/>
      <c r="G133" s="6" t="s">
        <v>187</v>
      </c>
    </row>
    <row r="134" spans="1:7" ht="21.75">
      <c r="A134" s="42" t="s">
        <v>1336</v>
      </c>
      <c r="B134" s="2"/>
      <c r="C134" s="3" t="s">
        <v>1285</v>
      </c>
      <c r="D134" s="3" t="s">
        <v>451</v>
      </c>
      <c r="E134" s="27" t="s">
        <v>1303</v>
      </c>
      <c r="F134" s="3">
        <v>80</v>
      </c>
      <c r="G134" s="2"/>
    </row>
    <row r="135" spans="2:7" ht="21.75">
      <c r="B135" s="2"/>
      <c r="C135" s="3" t="s">
        <v>1285</v>
      </c>
      <c r="D135" s="3" t="s">
        <v>210</v>
      </c>
      <c r="E135" s="27" t="s">
        <v>1252</v>
      </c>
      <c r="F135" s="3">
        <v>20</v>
      </c>
      <c r="G135" s="2"/>
    </row>
    <row r="136" spans="2:7" ht="21.75">
      <c r="B136" s="2"/>
      <c r="C136" s="3" t="s">
        <v>1285</v>
      </c>
      <c r="D136" s="3" t="s">
        <v>443</v>
      </c>
      <c r="E136" s="27" t="s">
        <v>1254</v>
      </c>
      <c r="F136" s="3">
        <v>10</v>
      </c>
      <c r="G136" s="2"/>
    </row>
    <row r="137" spans="2:7" ht="21.75">
      <c r="B137" s="2"/>
      <c r="C137" s="3" t="s">
        <v>1285</v>
      </c>
      <c r="D137" s="3" t="s">
        <v>423</v>
      </c>
      <c r="E137" s="27" t="s">
        <v>1256</v>
      </c>
      <c r="F137" s="3">
        <v>10</v>
      </c>
      <c r="G137" s="2"/>
    </row>
    <row r="138" spans="1:7" ht="21.75">
      <c r="A138" s="332" t="s">
        <v>452</v>
      </c>
      <c r="B138" s="332"/>
      <c r="C138" s="332"/>
      <c r="D138" s="332"/>
      <c r="E138" s="332"/>
      <c r="F138" s="332"/>
      <c r="G138" s="332"/>
    </row>
    <row r="139" spans="1:7" ht="21.75">
      <c r="A139" s="44" t="s">
        <v>721</v>
      </c>
      <c r="B139" s="3" t="s">
        <v>1329</v>
      </c>
      <c r="C139" s="3" t="s">
        <v>1330</v>
      </c>
      <c r="D139" s="3" t="s">
        <v>1331</v>
      </c>
      <c r="E139" s="3" t="s">
        <v>723</v>
      </c>
      <c r="F139" s="3" t="s">
        <v>1332</v>
      </c>
      <c r="G139" s="3" t="s">
        <v>722</v>
      </c>
    </row>
    <row r="140" spans="1:7" ht="21.75">
      <c r="A140" s="3">
        <v>1</v>
      </c>
      <c r="B140" s="4" t="s">
        <v>453</v>
      </c>
      <c r="C140" s="3">
        <v>10</v>
      </c>
      <c r="D140" s="3" t="s">
        <v>188</v>
      </c>
      <c r="E140" s="4" t="s">
        <v>454</v>
      </c>
      <c r="F140" s="3" t="s">
        <v>2</v>
      </c>
      <c r="G140" s="3"/>
    </row>
    <row r="141" spans="1:7" ht="21.75">
      <c r="A141" s="3">
        <v>2</v>
      </c>
      <c r="B141" s="4" t="s">
        <v>455</v>
      </c>
      <c r="C141" s="3">
        <v>20</v>
      </c>
      <c r="D141" s="4"/>
      <c r="E141" s="4"/>
      <c r="F141" s="3"/>
      <c r="G141" s="3"/>
    </row>
    <row r="142" spans="1:7" ht="21.75">
      <c r="A142" s="3">
        <v>3</v>
      </c>
      <c r="B142" s="4" t="s">
        <v>456</v>
      </c>
      <c r="C142" s="3">
        <v>50</v>
      </c>
      <c r="D142" s="4"/>
      <c r="E142" s="9"/>
      <c r="F142" s="3"/>
      <c r="G142" s="3"/>
    </row>
    <row r="143" spans="1:7" ht="21.75">
      <c r="A143" s="3"/>
      <c r="B143" s="4"/>
      <c r="C143" s="3"/>
      <c r="D143" s="4"/>
      <c r="E143" s="4"/>
      <c r="F143" s="3"/>
      <c r="G143" s="3"/>
    </row>
    <row r="144" spans="1:7" ht="21.75">
      <c r="A144" s="3">
        <v>4</v>
      </c>
      <c r="B144" s="4" t="s">
        <v>457</v>
      </c>
      <c r="C144" s="3">
        <v>20</v>
      </c>
      <c r="D144" s="4" t="s">
        <v>55</v>
      </c>
      <c r="E144" s="4" t="s">
        <v>442</v>
      </c>
      <c r="F144" s="3" t="s">
        <v>2</v>
      </c>
      <c r="G144" s="3"/>
    </row>
    <row r="145" spans="1:7" ht="21.75">
      <c r="A145" s="3"/>
      <c r="B145" s="4"/>
      <c r="C145" s="3"/>
      <c r="D145" s="4"/>
      <c r="E145" s="4"/>
      <c r="F145" s="3"/>
      <c r="G145" s="3"/>
    </row>
    <row r="146" spans="1:7" ht="21.75">
      <c r="A146" s="3">
        <v>5</v>
      </c>
      <c r="B146" s="4" t="s">
        <v>1343</v>
      </c>
      <c r="C146" s="3">
        <v>10</v>
      </c>
      <c r="D146" s="3" t="s">
        <v>178</v>
      </c>
      <c r="E146" s="4" t="s">
        <v>1344</v>
      </c>
      <c r="F146" s="3" t="s">
        <v>2</v>
      </c>
      <c r="G146" s="3"/>
    </row>
    <row r="147" spans="1:7" ht="21.75">
      <c r="A147" s="3"/>
      <c r="B147" s="4"/>
      <c r="C147" s="3"/>
      <c r="D147" s="4"/>
      <c r="E147" s="4"/>
      <c r="F147" s="3"/>
      <c r="G147" s="3"/>
    </row>
    <row r="148" spans="1:7" ht="21.75">
      <c r="A148" s="3">
        <v>6</v>
      </c>
      <c r="B148" s="4" t="s">
        <v>1345</v>
      </c>
      <c r="C148" s="3">
        <v>10</v>
      </c>
      <c r="D148" s="3" t="s">
        <v>177</v>
      </c>
      <c r="E148" s="4" t="s">
        <v>1346</v>
      </c>
      <c r="F148" s="3" t="s">
        <v>2</v>
      </c>
      <c r="G148" s="3"/>
    </row>
    <row r="149" spans="1:7" ht="21.75">
      <c r="A149" s="44"/>
      <c r="B149" s="4"/>
      <c r="C149" s="3"/>
      <c r="D149" s="4"/>
      <c r="E149" s="4"/>
      <c r="F149" s="3"/>
      <c r="G149" s="3"/>
    </row>
    <row r="150" spans="1:7" ht="21.75">
      <c r="A150" s="44"/>
      <c r="B150" s="4"/>
      <c r="C150" s="3"/>
      <c r="D150" s="4"/>
      <c r="E150" s="9"/>
      <c r="F150" s="3"/>
      <c r="G150" s="3"/>
    </row>
    <row r="151" spans="1:7" ht="21.75">
      <c r="A151" s="44"/>
      <c r="B151" s="4"/>
      <c r="C151" s="3"/>
      <c r="D151" s="4"/>
      <c r="E151" s="9"/>
      <c r="F151" s="3"/>
      <c r="G151" s="3"/>
    </row>
    <row r="152" spans="1:7" ht="21.75">
      <c r="A152" s="44"/>
      <c r="B152" s="4"/>
      <c r="C152" s="3"/>
      <c r="D152" s="4"/>
      <c r="E152" s="9"/>
      <c r="F152" s="3"/>
      <c r="G152" s="3"/>
    </row>
    <row r="153" spans="1:7" ht="21.75">
      <c r="A153" s="44"/>
      <c r="B153" s="4"/>
      <c r="C153" s="3"/>
      <c r="D153" s="4"/>
      <c r="E153" s="9"/>
      <c r="F153" s="3"/>
      <c r="G153" s="3"/>
    </row>
    <row r="154" spans="1:7" ht="21.75">
      <c r="A154" s="44"/>
      <c r="B154" s="4"/>
      <c r="C154" s="3"/>
      <c r="D154" s="4"/>
      <c r="E154" s="9"/>
      <c r="F154" s="3"/>
      <c r="G154" s="3"/>
    </row>
    <row r="155" spans="1:7" ht="26.25">
      <c r="A155" s="323" t="s">
        <v>1326</v>
      </c>
      <c r="B155" s="323"/>
      <c r="C155" s="323"/>
      <c r="D155" s="323"/>
      <c r="E155" s="323"/>
      <c r="F155" s="323"/>
      <c r="G155" s="6" t="s">
        <v>189</v>
      </c>
    </row>
    <row r="156" spans="1:7" ht="21.75">
      <c r="A156" s="42" t="s">
        <v>1336</v>
      </c>
      <c r="B156" s="2"/>
      <c r="C156" s="3" t="s">
        <v>1285</v>
      </c>
      <c r="D156" s="3" t="s">
        <v>458</v>
      </c>
      <c r="E156" s="27" t="s">
        <v>1268</v>
      </c>
      <c r="F156" s="3">
        <v>80</v>
      </c>
      <c r="G156" s="2"/>
    </row>
    <row r="157" spans="2:7" ht="21.75">
      <c r="B157" s="2"/>
      <c r="C157" s="3" t="s">
        <v>1285</v>
      </c>
      <c r="D157" s="3" t="s">
        <v>210</v>
      </c>
      <c r="E157" s="27" t="s">
        <v>1252</v>
      </c>
      <c r="F157" s="3">
        <v>20</v>
      </c>
      <c r="G157" s="2"/>
    </row>
    <row r="158" spans="2:7" ht="21.75">
      <c r="B158" s="2"/>
      <c r="C158" s="3" t="s">
        <v>1285</v>
      </c>
      <c r="D158" s="3" t="s">
        <v>443</v>
      </c>
      <c r="E158" s="27" t="s">
        <v>1254</v>
      </c>
      <c r="F158" s="3">
        <v>10</v>
      </c>
      <c r="G158" s="2"/>
    </row>
    <row r="159" spans="2:7" ht="21.75">
      <c r="B159" s="2"/>
      <c r="C159" s="3" t="s">
        <v>1285</v>
      </c>
      <c r="D159" s="3" t="s">
        <v>423</v>
      </c>
      <c r="E159" s="27" t="s">
        <v>1256</v>
      </c>
      <c r="F159" s="3">
        <v>10</v>
      </c>
      <c r="G159" s="2"/>
    </row>
    <row r="160" spans="1:7" ht="21.75">
      <c r="A160" s="332" t="s">
        <v>459</v>
      </c>
      <c r="B160" s="332"/>
      <c r="C160" s="332"/>
      <c r="D160" s="332"/>
      <c r="E160" s="332"/>
      <c r="F160" s="332"/>
      <c r="G160" s="332"/>
    </row>
    <row r="161" spans="1:7" ht="21.75">
      <c r="A161" s="44" t="s">
        <v>721</v>
      </c>
      <c r="B161" s="3" t="s">
        <v>1329</v>
      </c>
      <c r="C161" s="3" t="s">
        <v>1330</v>
      </c>
      <c r="D161" s="3" t="s">
        <v>1331</v>
      </c>
      <c r="E161" s="3" t="s">
        <v>723</v>
      </c>
      <c r="F161" s="3" t="s">
        <v>1332</v>
      </c>
      <c r="G161" s="3" t="s">
        <v>722</v>
      </c>
    </row>
    <row r="162" spans="1:7" ht="21.75">
      <c r="A162" s="3">
        <v>1</v>
      </c>
      <c r="B162" s="4" t="s">
        <v>460</v>
      </c>
      <c r="C162" s="3">
        <v>10</v>
      </c>
      <c r="D162" s="4" t="s">
        <v>190</v>
      </c>
      <c r="E162" s="9" t="s">
        <v>461</v>
      </c>
      <c r="F162" s="3" t="s">
        <v>2</v>
      </c>
      <c r="G162" s="3"/>
    </row>
    <row r="163" spans="1:7" ht="21.75">
      <c r="A163" s="3">
        <v>2</v>
      </c>
      <c r="B163" s="4" t="s">
        <v>462</v>
      </c>
      <c r="C163" s="3">
        <v>20</v>
      </c>
      <c r="D163" s="4"/>
      <c r="E163" s="9"/>
      <c r="F163" s="3"/>
      <c r="G163" s="3"/>
    </row>
    <row r="164" spans="1:7" ht="21.75">
      <c r="A164" s="3">
        <v>3</v>
      </c>
      <c r="B164" s="4" t="s">
        <v>463</v>
      </c>
      <c r="C164" s="3">
        <v>50</v>
      </c>
      <c r="D164" s="4"/>
      <c r="E164" s="4"/>
      <c r="F164" s="3"/>
      <c r="G164" s="3"/>
    </row>
    <row r="165" spans="1:7" ht="21.75">
      <c r="A165" s="3"/>
      <c r="B165" s="4" t="s">
        <v>464</v>
      </c>
      <c r="C165" s="3"/>
      <c r="D165" s="4"/>
      <c r="E165" s="4"/>
      <c r="F165" s="3"/>
      <c r="G165" s="3"/>
    </row>
    <row r="166" spans="1:7" ht="21.75">
      <c r="A166" s="3"/>
      <c r="B166" s="4"/>
      <c r="C166" s="3"/>
      <c r="D166" s="4"/>
      <c r="E166" s="4"/>
      <c r="F166" s="3"/>
      <c r="G166" s="3"/>
    </row>
    <row r="167" spans="1:7" ht="21.75">
      <c r="A167" s="3">
        <v>4</v>
      </c>
      <c r="B167" s="4" t="s">
        <v>465</v>
      </c>
      <c r="C167" s="3">
        <v>20</v>
      </c>
      <c r="D167" s="4" t="s">
        <v>191</v>
      </c>
      <c r="E167" s="4" t="s">
        <v>442</v>
      </c>
      <c r="F167" s="3" t="s">
        <v>2</v>
      </c>
      <c r="G167" s="3"/>
    </row>
    <row r="168" spans="1:7" ht="21.75">
      <c r="A168" s="3"/>
      <c r="B168" s="4"/>
      <c r="C168" s="3"/>
      <c r="D168" s="4"/>
      <c r="E168" s="4"/>
      <c r="F168" s="3"/>
      <c r="G168" s="3"/>
    </row>
    <row r="169" spans="1:7" ht="21.75">
      <c r="A169" s="3">
        <v>5</v>
      </c>
      <c r="B169" s="4" t="s">
        <v>1343</v>
      </c>
      <c r="C169" s="3">
        <v>10</v>
      </c>
      <c r="D169" s="3" t="s">
        <v>178</v>
      </c>
      <c r="E169" s="4" t="s">
        <v>1344</v>
      </c>
      <c r="F169" s="3" t="s">
        <v>2</v>
      </c>
      <c r="G169" s="3"/>
    </row>
    <row r="170" spans="1:7" ht="21.75">
      <c r="A170" s="3"/>
      <c r="B170" s="4"/>
      <c r="C170" s="3"/>
      <c r="D170" s="4"/>
      <c r="E170" s="4"/>
      <c r="F170" s="3"/>
      <c r="G170" s="3"/>
    </row>
    <row r="171" spans="1:7" ht="21.75">
      <c r="A171" s="3">
        <v>6</v>
      </c>
      <c r="B171" s="4" t="s">
        <v>1345</v>
      </c>
      <c r="C171" s="3">
        <v>10</v>
      </c>
      <c r="D171" s="3" t="s">
        <v>177</v>
      </c>
      <c r="E171" s="4" t="s">
        <v>1346</v>
      </c>
      <c r="F171" s="3" t="s">
        <v>2</v>
      </c>
      <c r="G171" s="3"/>
    </row>
    <row r="172" spans="1:7" ht="21.75">
      <c r="A172" s="44"/>
      <c r="B172" s="4"/>
      <c r="C172" s="3"/>
      <c r="D172" s="4"/>
      <c r="E172" s="4"/>
      <c r="F172" s="3"/>
      <c r="G172" s="3"/>
    </row>
    <row r="173" spans="1:7" ht="21.75">
      <c r="A173" s="44"/>
      <c r="B173" s="4"/>
      <c r="C173" s="3"/>
      <c r="D173" s="4"/>
      <c r="E173" s="9"/>
      <c r="F173" s="3"/>
      <c r="G173" s="3"/>
    </row>
    <row r="174" spans="1:7" ht="21.75">
      <c r="A174" s="44"/>
      <c r="B174" s="4"/>
      <c r="C174" s="3"/>
      <c r="D174" s="4"/>
      <c r="E174" s="9"/>
      <c r="F174" s="3"/>
      <c r="G174" s="3"/>
    </row>
    <row r="175" spans="1:7" ht="21.75">
      <c r="A175" s="44"/>
      <c r="B175" s="4"/>
      <c r="C175" s="3"/>
      <c r="D175" s="4"/>
      <c r="E175" s="9"/>
      <c r="F175" s="3"/>
      <c r="G175" s="3"/>
    </row>
    <row r="176" spans="1:7" ht="21.75">
      <c r="A176" s="44"/>
      <c r="B176" s="4"/>
      <c r="C176" s="3"/>
      <c r="D176" s="4"/>
      <c r="E176" s="9"/>
      <c r="F176" s="3"/>
      <c r="G176" s="3"/>
    </row>
    <row r="177" spans="1:7" ht="26.25">
      <c r="A177" s="323" t="s">
        <v>1326</v>
      </c>
      <c r="B177" s="323"/>
      <c r="C177" s="323"/>
      <c r="D177" s="323"/>
      <c r="E177" s="323"/>
      <c r="F177" s="323"/>
      <c r="G177" s="6" t="s">
        <v>192</v>
      </c>
    </row>
    <row r="178" spans="1:7" ht="21.75">
      <c r="A178" s="42" t="s">
        <v>1336</v>
      </c>
      <c r="B178" s="2"/>
      <c r="C178" s="3" t="s">
        <v>1285</v>
      </c>
      <c r="D178" s="3" t="s">
        <v>1226</v>
      </c>
      <c r="E178" s="27" t="s">
        <v>1227</v>
      </c>
      <c r="F178" s="3">
        <v>20</v>
      </c>
      <c r="G178" s="2"/>
    </row>
    <row r="179" spans="2:7" ht="21.75">
      <c r="B179" s="2"/>
      <c r="C179" s="3" t="s">
        <v>1285</v>
      </c>
      <c r="D179" s="3" t="s">
        <v>1228</v>
      </c>
      <c r="E179" s="27" t="s">
        <v>1229</v>
      </c>
      <c r="F179" s="3">
        <v>20</v>
      </c>
      <c r="G179" s="2"/>
    </row>
    <row r="180" spans="2:7" ht="21.75">
      <c r="B180" s="2"/>
      <c r="C180" s="3" t="s">
        <v>1285</v>
      </c>
      <c r="D180" s="3" t="s">
        <v>1259</v>
      </c>
      <c r="E180" s="27" t="s">
        <v>407</v>
      </c>
      <c r="F180" s="3">
        <v>20</v>
      </c>
      <c r="G180" s="2"/>
    </row>
    <row r="181" spans="1:7" ht="21.75">
      <c r="A181" s="332" t="s">
        <v>466</v>
      </c>
      <c r="B181" s="332"/>
      <c r="C181" s="332"/>
      <c r="D181" s="332"/>
      <c r="E181" s="332"/>
      <c r="F181" s="332"/>
      <c r="G181" s="332"/>
    </row>
    <row r="182" spans="1:7" ht="21.75">
      <c r="A182" s="44" t="s">
        <v>721</v>
      </c>
      <c r="B182" s="3" t="s">
        <v>1329</v>
      </c>
      <c r="C182" s="3" t="s">
        <v>1330</v>
      </c>
      <c r="D182" s="3" t="s">
        <v>1331</v>
      </c>
      <c r="E182" s="3" t="s">
        <v>723</v>
      </c>
      <c r="F182" s="3" t="s">
        <v>1332</v>
      </c>
      <c r="G182" s="3" t="s">
        <v>722</v>
      </c>
    </row>
    <row r="183" spans="1:7" ht="21.75">
      <c r="A183" s="3">
        <v>1</v>
      </c>
      <c r="B183" s="4" t="s">
        <v>467</v>
      </c>
      <c r="C183" s="3">
        <v>20</v>
      </c>
      <c r="D183" s="4" t="s">
        <v>193</v>
      </c>
      <c r="E183" s="9" t="s">
        <v>448</v>
      </c>
      <c r="F183" s="3" t="s">
        <v>2</v>
      </c>
      <c r="G183" s="3"/>
    </row>
    <row r="184" spans="1:7" ht="21.75">
      <c r="A184" s="3"/>
      <c r="B184" s="4"/>
      <c r="C184" s="3"/>
      <c r="D184" s="4"/>
      <c r="E184" s="9"/>
      <c r="F184" s="3"/>
      <c r="G184" s="3"/>
    </row>
    <row r="185" spans="1:7" ht="21.75">
      <c r="A185" s="3">
        <v>2</v>
      </c>
      <c r="B185" s="4" t="s">
        <v>468</v>
      </c>
      <c r="C185" s="3">
        <v>20</v>
      </c>
      <c r="D185" s="4" t="s">
        <v>194</v>
      </c>
      <c r="E185" s="9" t="s">
        <v>776</v>
      </c>
      <c r="F185" s="3" t="s">
        <v>2</v>
      </c>
      <c r="G185" s="3"/>
    </row>
    <row r="186" spans="1:7" ht="21.75">
      <c r="A186" s="3"/>
      <c r="B186" s="4"/>
      <c r="C186" s="3"/>
      <c r="D186" s="4"/>
      <c r="E186" s="9"/>
      <c r="F186" s="3"/>
      <c r="G186" s="3"/>
    </row>
    <row r="187" spans="1:7" ht="21.75">
      <c r="A187" s="3">
        <v>3</v>
      </c>
      <c r="B187" s="4" t="s">
        <v>469</v>
      </c>
      <c r="C187" s="3">
        <v>20</v>
      </c>
      <c r="D187" s="4" t="s">
        <v>195</v>
      </c>
      <c r="E187" s="138" t="s">
        <v>470</v>
      </c>
      <c r="F187" s="3" t="s">
        <v>2</v>
      </c>
      <c r="G187" s="3"/>
    </row>
    <row r="188" spans="1:7" ht="21.75">
      <c r="A188" s="44"/>
      <c r="B188" s="4"/>
      <c r="C188" s="3"/>
      <c r="D188" s="4"/>
      <c r="E188" s="9"/>
      <c r="F188" s="3"/>
      <c r="G188" s="3"/>
    </row>
    <row r="189" spans="1:7" ht="21.75">
      <c r="A189" s="139"/>
      <c r="B189" s="5"/>
      <c r="C189" s="8"/>
      <c r="D189" s="5"/>
      <c r="E189" s="63"/>
      <c r="F189" s="8"/>
      <c r="G189" s="8"/>
    </row>
    <row r="190" spans="1:7" ht="26.25">
      <c r="A190" s="323"/>
      <c r="B190" s="323"/>
      <c r="C190" s="323"/>
      <c r="D190" s="323"/>
      <c r="E190" s="323"/>
      <c r="F190" s="323"/>
      <c r="G190" s="6"/>
    </row>
    <row r="191" spans="1:7" ht="21.75">
      <c r="A191" s="42" t="s">
        <v>1336</v>
      </c>
      <c r="B191" s="2"/>
      <c r="C191" s="3" t="s">
        <v>1285</v>
      </c>
      <c r="D191" s="3" t="s">
        <v>1251</v>
      </c>
      <c r="E191" s="27" t="s">
        <v>1252</v>
      </c>
      <c r="F191" s="3">
        <v>60</v>
      </c>
      <c r="G191" s="2"/>
    </row>
    <row r="192" spans="1:7" ht="21.75">
      <c r="A192" s="332" t="s">
        <v>471</v>
      </c>
      <c r="B192" s="332"/>
      <c r="C192" s="332"/>
      <c r="D192" s="332"/>
      <c r="E192" s="332"/>
      <c r="F192" s="332"/>
      <c r="G192" s="332"/>
    </row>
    <row r="193" spans="1:7" ht="21.75">
      <c r="A193" s="44" t="s">
        <v>721</v>
      </c>
      <c r="B193" s="3" t="s">
        <v>1329</v>
      </c>
      <c r="C193" s="3" t="s">
        <v>1330</v>
      </c>
      <c r="D193" s="3" t="s">
        <v>1331</v>
      </c>
      <c r="E193" s="3" t="s">
        <v>723</v>
      </c>
      <c r="F193" s="3" t="s">
        <v>1332</v>
      </c>
      <c r="G193" s="3" t="s">
        <v>722</v>
      </c>
    </row>
    <row r="194" spans="1:7" ht="21.75">
      <c r="A194" s="3">
        <v>1</v>
      </c>
      <c r="B194" s="4" t="s">
        <v>472</v>
      </c>
      <c r="C194" s="3">
        <v>10</v>
      </c>
      <c r="D194" s="3" t="s">
        <v>217</v>
      </c>
      <c r="E194" s="4" t="s">
        <v>442</v>
      </c>
      <c r="F194" s="3" t="s">
        <v>2</v>
      </c>
      <c r="G194" s="3"/>
    </row>
    <row r="195" spans="1:7" ht="21.75">
      <c r="A195" s="3">
        <v>2</v>
      </c>
      <c r="B195" s="4" t="s">
        <v>473</v>
      </c>
      <c r="C195" s="3">
        <v>20</v>
      </c>
      <c r="D195" s="4"/>
      <c r="E195" s="9"/>
      <c r="F195" s="3"/>
      <c r="G195" s="3"/>
    </row>
    <row r="196" spans="1:7" ht="21.75">
      <c r="A196" s="3">
        <v>3</v>
      </c>
      <c r="B196" s="4" t="s">
        <v>474</v>
      </c>
      <c r="C196" s="3">
        <v>30</v>
      </c>
      <c r="D196" s="4"/>
      <c r="E196" s="4"/>
      <c r="F196" s="3"/>
      <c r="G196" s="3"/>
    </row>
    <row r="197" spans="1:7" ht="21.75">
      <c r="A197" s="44"/>
      <c r="B197" s="4"/>
      <c r="C197" s="3"/>
      <c r="D197" s="4"/>
      <c r="E197" s="4"/>
      <c r="F197" s="3"/>
      <c r="G197" s="3"/>
    </row>
    <row r="198" spans="1:7" ht="21.75">
      <c r="A198" s="44"/>
      <c r="B198" s="4"/>
      <c r="C198" s="3"/>
      <c r="D198" s="4"/>
      <c r="E198" s="4"/>
      <c r="F198" s="3"/>
      <c r="G198" s="3"/>
    </row>
    <row r="199" spans="1:7" ht="26.25">
      <c r="A199" s="323" t="s">
        <v>1326</v>
      </c>
      <c r="B199" s="323"/>
      <c r="C199" s="323"/>
      <c r="D199" s="323"/>
      <c r="E199" s="323"/>
      <c r="F199" s="323"/>
      <c r="G199" s="6" t="s">
        <v>196</v>
      </c>
    </row>
    <row r="200" spans="1:7" ht="21.75">
      <c r="A200" s="42" t="s">
        <v>1336</v>
      </c>
      <c r="B200" s="2"/>
      <c r="C200" s="3" t="s">
        <v>1285</v>
      </c>
      <c r="D200" s="3" t="s">
        <v>1269</v>
      </c>
      <c r="E200" s="27" t="s">
        <v>1270</v>
      </c>
      <c r="F200" s="3">
        <v>10</v>
      </c>
      <c r="G200" s="2"/>
    </row>
    <row r="201" spans="2:7" ht="21.75">
      <c r="B201" s="2"/>
      <c r="C201" s="3" t="s">
        <v>1285</v>
      </c>
      <c r="D201" s="3" t="s">
        <v>1271</v>
      </c>
      <c r="E201" s="27" t="s">
        <v>1272</v>
      </c>
      <c r="F201" s="3">
        <v>25</v>
      </c>
      <c r="G201" s="2"/>
    </row>
    <row r="202" spans="2:7" ht="21.75">
      <c r="B202" s="2"/>
      <c r="C202" s="3" t="s">
        <v>1285</v>
      </c>
      <c r="D202" s="3" t="s">
        <v>1273</v>
      </c>
      <c r="E202" s="27" t="s">
        <v>1274</v>
      </c>
      <c r="F202" s="3">
        <v>25</v>
      </c>
      <c r="G202" s="2"/>
    </row>
    <row r="203" spans="2:7" ht="21.75">
      <c r="B203" s="2"/>
      <c r="C203" s="3" t="s">
        <v>1285</v>
      </c>
      <c r="D203" s="3" t="s">
        <v>1253</v>
      </c>
      <c r="E203" s="27" t="s">
        <v>1254</v>
      </c>
      <c r="F203" s="3">
        <v>10</v>
      </c>
      <c r="G203" s="2"/>
    </row>
    <row r="204" spans="2:7" ht="21.75">
      <c r="B204" s="2"/>
      <c r="C204" s="3" t="s">
        <v>1285</v>
      </c>
      <c r="D204" s="3" t="s">
        <v>1255</v>
      </c>
      <c r="E204" s="27" t="s">
        <v>1256</v>
      </c>
      <c r="F204" s="3">
        <v>10</v>
      </c>
      <c r="G204" s="2"/>
    </row>
    <row r="205" spans="1:7" ht="21.75">
      <c r="A205" s="332" t="s">
        <v>475</v>
      </c>
      <c r="B205" s="332"/>
      <c r="C205" s="332"/>
      <c r="D205" s="332"/>
      <c r="E205" s="332"/>
      <c r="F205" s="332"/>
      <c r="G205" s="332"/>
    </row>
    <row r="206" spans="1:7" ht="21.75">
      <c r="A206" s="44" t="s">
        <v>721</v>
      </c>
      <c r="B206" s="3" t="s">
        <v>1329</v>
      </c>
      <c r="C206" s="3" t="s">
        <v>1330</v>
      </c>
      <c r="D206" s="3" t="s">
        <v>1331</v>
      </c>
      <c r="E206" s="3" t="s">
        <v>723</v>
      </c>
      <c r="F206" s="3" t="s">
        <v>1332</v>
      </c>
      <c r="G206" s="3" t="s">
        <v>722</v>
      </c>
    </row>
    <row r="207" spans="1:7" ht="21.75">
      <c r="A207" s="3">
        <v>1</v>
      </c>
      <c r="B207" s="4" t="s">
        <v>476</v>
      </c>
      <c r="C207" s="3">
        <v>10</v>
      </c>
      <c r="D207" s="3" t="s">
        <v>197</v>
      </c>
      <c r="E207" s="12" t="s">
        <v>955</v>
      </c>
      <c r="F207" s="3" t="s">
        <v>406</v>
      </c>
      <c r="G207" s="3"/>
    </row>
    <row r="208" spans="1:7" ht="21.75">
      <c r="A208" s="3"/>
      <c r="B208" s="4"/>
      <c r="C208" s="3"/>
      <c r="D208" s="3" t="s">
        <v>198</v>
      </c>
      <c r="E208" s="15" t="s">
        <v>956</v>
      </c>
      <c r="F208" s="3" t="s">
        <v>2</v>
      </c>
      <c r="G208" s="3"/>
    </row>
    <row r="209" spans="1:7" ht="21.75">
      <c r="A209" s="3"/>
      <c r="B209" s="4"/>
      <c r="C209" s="3"/>
      <c r="D209" s="4"/>
      <c r="E209" s="9"/>
      <c r="F209" s="3"/>
      <c r="G209" s="3"/>
    </row>
    <row r="210" spans="1:7" ht="21.75">
      <c r="A210" s="3">
        <v>2</v>
      </c>
      <c r="B210" s="4" t="s">
        <v>477</v>
      </c>
      <c r="C210" s="3">
        <v>25</v>
      </c>
      <c r="D210" s="3" t="s">
        <v>199</v>
      </c>
      <c r="E210" s="4" t="s">
        <v>478</v>
      </c>
      <c r="F210" s="3" t="s">
        <v>2</v>
      </c>
      <c r="G210" s="3"/>
    </row>
    <row r="211" spans="1:7" ht="21.75">
      <c r="A211" s="3"/>
      <c r="B211" s="4" t="s">
        <v>479</v>
      </c>
      <c r="C211" s="3"/>
      <c r="D211" s="3" t="s">
        <v>64</v>
      </c>
      <c r="E211" s="12" t="s">
        <v>780</v>
      </c>
      <c r="F211" s="3" t="s">
        <v>414</v>
      </c>
      <c r="G211" s="4"/>
    </row>
    <row r="212" spans="1:7" ht="21.75">
      <c r="A212" s="3"/>
      <c r="B212" s="4"/>
      <c r="C212" s="3"/>
      <c r="D212" s="3" t="s">
        <v>65</v>
      </c>
      <c r="E212" s="12" t="s">
        <v>791</v>
      </c>
      <c r="F212" s="3" t="s">
        <v>2</v>
      </c>
      <c r="G212" s="3"/>
    </row>
    <row r="213" spans="1:7" ht="21.75">
      <c r="A213" s="3"/>
      <c r="B213" s="4"/>
      <c r="C213" s="3"/>
      <c r="D213" s="3" t="s">
        <v>1015</v>
      </c>
      <c r="E213" s="12" t="s">
        <v>673</v>
      </c>
      <c r="F213" s="3" t="s">
        <v>406</v>
      </c>
      <c r="G213" s="3"/>
    </row>
    <row r="214" spans="1:7" ht="21.75">
      <c r="A214" s="3"/>
      <c r="B214" s="4"/>
      <c r="C214" s="3"/>
      <c r="D214" s="3" t="s">
        <v>1016</v>
      </c>
      <c r="E214" s="12" t="s">
        <v>961</v>
      </c>
      <c r="F214" s="3" t="s">
        <v>2</v>
      </c>
      <c r="G214" s="3"/>
    </row>
    <row r="215" spans="1:7" ht="21.75">
      <c r="A215" s="3"/>
      <c r="B215" s="4"/>
      <c r="C215" s="3"/>
      <c r="D215" s="4"/>
      <c r="E215" s="9"/>
      <c r="F215" s="3"/>
      <c r="G215" s="3"/>
    </row>
    <row r="216" spans="1:7" ht="21.75">
      <c r="A216" s="3">
        <v>3</v>
      </c>
      <c r="B216" s="4" t="s">
        <v>480</v>
      </c>
      <c r="C216" s="3">
        <v>25</v>
      </c>
      <c r="D216" s="3" t="s">
        <v>200</v>
      </c>
      <c r="E216" s="4" t="s">
        <v>481</v>
      </c>
      <c r="F216" s="3" t="s">
        <v>2</v>
      </c>
      <c r="G216" s="3"/>
    </row>
    <row r="217" spans="1:7" ht="21.75">
      <c r="A217" s="3"/>
      <c r="B217" s="4"/>
      <c r="C217" s="3"/>
      <c r="D217" s="3"/>
      <c r="E217" s="4"/>
      <c r="F217" s="3"/>
      <c r="G217" s="3"/>
    </row>
    <row r="218" spans="1:7" ht="21.75">
      <c r="A218" s="3">
        <v>4</v>
      </c>
      <c r="B218" s="4" t="s">
        <v>1343</v>
      </c>
      <c r="C218" s="3">
        <v>10</v>
      </c>
      <c r="D218" s="3" t="s">
        <v>178</v>
      </c>
      <c r="E218" s="4" t="s">
        <v>1344</v>
      </c>
      <c r="F218" s="3" t="s">
        <v>2</v>
      </c>
      <c r="G218" s="3"/>
    </row>
    <row r="219" spans="1:7" ht="21.75">
      <c r="A219" s="3"/>
      <c r="B219" s="4"/>
      <c r="C219" s="3"/>
      <c r="D219" s="3"/>
      <c r="E219" s="4"/>
      <c r="F219" s="3"/>
      <c r="G219" s="3"/>
    </row>
    <row r="220" spans="1:7" ht="21.75">
      <c r="A220" s="3">
        <v>5</v>
      </c>
      <c r="B220" s="4" t="s">
        <v>1345</v>
      </c>
      <c r="C220" s="3">
        <v>10</v>
      </c>
      <c r="D220" s="3" t="s">
        <v>177</v>
      </c>
      <c r="E220" s="4" t="s">
        <v>1346</v>
      </c>
      <c r="F220" s="3" t="s">
        <v>2</v>
      </c>
      <c r="G220" s="3"/>
    </row>
    <row r="221" spans="1:7" ht="26.25">
      <c r="A221" s="323" t="s">
        <v>1326</v>
      </c>
      <c r="B221" s="323"/>
      <c r="C221" s="323"/>
      <c r="D221" s="323"/>
      <c r="E221" s="323"/>
      <c r="F221" s="323"/>
      <c r="G221" s="6" t="s">
        <v>201</v>
      </c>
    </row>
    <row r="222" spans="1:7" ht="21.75">
      <c r="A222" s="42" t="s">
        <v>1336</v>
      </c>
      <c r="B222" s="2"/>
      <c r="C222" s="3" t="s">
        <v>1285</v>
      </c>
      <c r="D222" s="3" t="s">
        <v>1226</v>
      </c>
      <c r="E222" s="27" t="s">
        <v>1227</v>
      </c>
      <c r="F222" s="3">
        <v>30</v>
      </c>
      <c r="G222" s="2"/>
    </row>
    <row r="223" spans="2:7" ht="21.75">
      <c r="B223" s="2"/>
      <c r="C223" s="3" t="s">
        <v>1285</v>
      </c>
      <c r="D223" s="3" t="s">
        <v>1228</v>
      </c>
      <c r="E223" s="27" t="s">
        <v>1229</v>
      </c>
      <c r="F223" s="3">
        <v>30</v>
      </c>
      <c r="G223" s="2"/>
    </row>
    <row r="224" spans="2:7" ht="21.75">
      <c r="B224" s="2"/>
      <c r="C224" s="3" t="s">
        <v>1285</v>
      </c>
      <c r="D224" s="3" t="s">
        <v>1230</v>
      </c>
      <c r="E224" s="27" t="s">
        <v>1231</v>
      </c>
      <c r="F224" s="3">
        <v>20</v>
      </c>
      <c r="G224" s="2"/>
    </row>
    <row r="225" spans="1:7" ht="21.75">
      <c r="A225" s="332" t="s">
        <v>482</v>
      </c>
      <c r="B225" s="332"/>
      <c r="C225" s="332"/>
      <c r="D225" s="332"/>
      <c r="E225" s="332"/>
      <c r="F225" s="332"/>
      <c r="G225" s="332"/>
    </row>
    <row r="226" spans="1:7" ht="21.75">
      <c r="A226" s="44" t="s">
        <v>721</v>
      </c>
      <c r="B226" s="3" t="s">
        <v>1329</v>
      </c>
      <c r="C226" s="3" t="s">
        <v>1330</v>
      </c>
      <c r="D226" s="3" t="s">
        <v>1331</v>
      </c>
      <c r="E226" s="3" t="s">
        <v>723</v>
      </c>
      <c r="F226" s="3" t="s">
        <v>1332</v>
      </c>
      <c r="G226" s="3" t="s">
        <v>722</v>
      </c>
    </row>
    <row r="227" spans="1:7" ht="21.75">
      <c r="A227" s="3">
        <v>1</v>
      </c>
      <c r="B227" s="4" t="s">
        <v>415</v>
      </c>
      <c r="C227" s="3">
        <v>10</v>
      </c>
      <c r="D227" s="3" t="s">
        <v>92</v>
      </c>
      <c r="E227" s="4" t="s">
        <v>489</v>
      </c>
      <c r="F227" s="3" t="s">
        <v>2</v>
      </c>
      <c r="G227" s="3"/>
    </row>
    <row r="228" spans="1:7" ht="21.75">
      <c r="A228" s="3"/>
      <c r="B228" s="4" t="s">
        <v>416</v>
      </c>
      <c r="C228" s="3"/>
      <c r="D228" s="4"/>
      <c r="E228" s="4"/>
      <c r="F228" s="3"/>
      <c r="G228" s="3"/>
    </row>
    <row r="229" spans="1:7" ht="21.75">
      <c r="A229" s="3">
        <v>2</v>
      </c>
      <c r="B229" s="4" t="s">
        <v>483</v>
      </c>
      <c r="C229" s="3">
        <v>20</v>
      </c>
      <c r="D229" s="4"/>
      <c r="E229" s="4"/>
      <c r="F229" s="3"/>
      <c r="G229" s="3"/>
    </row>
    <row r="230" spans="1:7" ht="21.75">
      <c r="A230" s="3"/>
      <c r="B230" s="4"/>
      <c r="C230" s="3"/>
      <c r="D230" s="4"/>
      <c r="E230" s="9"/>
      <c r="F230" s="3"/>
      <c r="G230" s="3"/>
    </row>
    <row r="231" spans="1:7" ht="21.75">
      <c r="A231" s="3">
        <v>3</v>
      </c>
      <c r="B231" s="4" t="s">
        <v>484</v>
      </c>
      <c r="C231" s="3">
        <v>10</v>
      </c>
      <c r="D231" s="3" t="s">
        <v>202</v>
      </c>
      <c r="E231" s="4" t="s">
        <v>776</v>
      </c>
      <c r="F231" s="3" t="s">
        <v>2</v>
      </c>
      <c r="G231" s="3"/>
    </row>
    <row r="232" spans="1:7" ht="21.75">
      <c r="A232" s="3">
        <v>4</v>
      </c>
      <c r="B232" s="4" t="s">
        <v>485</v>
      </c>
      <c r="C232" s="3">
        <v>20</v>
      </c>
      <c r="D232" s="3" t="s">
        <v>68</v>
      </c>
      <c r="E232" s="12" t="s">
        <v>549</v>
      </c>
      <c r="F232" s="3" t="s">
        <v>406</v>
      </c>
      <c r="G232" s="3"/>
    </row>
    <row r="233" spans="1:7" ht="21.75">
      <c r="A233" s="3"/>
      <c r="B233" s="4"/>
      <c r="C233" s="3"/>
      <c r="D233" s="4"/>
      <c r="E233" s="4"/>
      <c r="F233" s="3"/>
      <c r="G233" s="3"/>
    </row>
    <row r="234" spans="1:7" ht="21.75">
      <c r="A234" s="3">
        <v>5</v>
      </c>
      <c r="B234" s="4" t="s">
        <v>486</v>
      </c>
      <c r="C234" s="3">
        <v>10</v>
      </c>
      <c r="D234" s="3" t="s">
        <v>203</v>
      </c>
      <c r="E234" s="4" t="s">
        <v>435</v>
      </c>
      <c r="F234" s="3" t="s">
        <v>2</v>
      </c>
      <c r="G234" s="3"/>
    </row>
    <row r="235" spans="1:7" ht="21.75">
      <c r="A235" s="3">
        <v>6</v>
      </c>
      <c r="B235" s="4" t="s">
        <v>487</v>
      </c>
      <c r="C235" s="3">
        <v>10</v>
      </c>
      <c r="D235" s="4"/>
      <c r="E235" s="4"/>
      <c r="F235" s="3"/>
      <c r="G235" s="3"/>
    </row>
    <row r="236" spans="1:7" ht="21.75">
      <c r="A236" s="44"/>
      <c r="B236" s="4"/>
      <c r="C236" s="3"/>
      <c r="D236" s="4"/>
      <c r="E236" s="4"/>
      <c r="F236" s="3"/>
      <c r="G236" s="3"/>
    </row>
    <row r="237" spans="1:7" ht="21.75">
      <c r="A237" s="44"/>
      <c r="B237" s="4"/>
      <c r="C237" s="3"/>
      <c r="D237" s="4"/>
      <c r="E237" s="9"/>
      <c r="F237" s="3"/>
      <c r="G237" s="3"/>
    </row>
    <row r="238" spans="1:7" ht="21.75">
      <c r="A238" s="44"/>
      <c r="B238" s="4"/>
      <c r="C238" s="3"/>
      <c r="D238" s="4"/>
      <c r="E238" s="9"/>
      <c r="F238" s="3"/>
      <c r="G238" s="3"/>
    </row>
    <row r="239" spans="1:7" ht="21.75">
      <c r="A239" s="44"/>
      <c r="B239" s="4"/>
      <c r="C239" s="3"/>
      <c r="D239" s="4"/>
      <c r="E239" s="9"/>
      <c r="F239" s="3"/>
      <c r="G239" s="3"/>
    </row>
    <row r="240" spans="1:7" ht="21.75">
      <c r="A240" s="44"/>
      <c r="B240" s="4"/>
      <c r="C240" s="3"/>
      <c r="D240" s="4"/>
      <c r="E240" s="9"/>
      <c r="F240" s="3"/>
      <c r="G240" s="3"/>
    </row>
    <row r="241" spans="1:7" ht="21.75">
      <c r="A241" s="44"/>
      <c r="B241" s="4"/>
      <c r="C241" s="3"/>
      <c r="D241" s="4"/>
      <c r="E241" s="9"/>
      <c r="F241" s="3"/>
      <c r="G241" s="3"/>
    </row>
    <row r="242" spans="1:7" ht="21.75">
      <c r="A242" s="44"/>
      <c r="B242" s="4"/>
      <c r="C242" s="3"/>
      <c r="D242" s="4"/>
      <c r="E242" s="9"/>
      <c r="F242" s="3"/>
      <c r="G242" s="3"/>
    </row>
    <row r="243" spans="1:7" ht="26.25">
      <c r="A243" s="323" t="s">
        <v>1326</v>
      </c>
      <c r="B243" s="323"/>
      <c r="C243" s="323"/>
      <c r="D243" s="323"/>
      <c r="E243" s="323"/>
      <c r="F243" s="323"/>
      <c r="G243" s="6" t="s">
        <v>204</v>
      </c>
    </row>
    <row r="244" spans="1:7" ht="21.75">
      <c r="A244" s="42" t="s">
        <v>1336</v>
      </c>
      <c r="B244" s="2"/>
      <c r="C244" s="3" t="s">
        <v>1285</v>
      </c>
      <c r="D244" s="3" t="s">
        <v>1226</v>
      </c>
      <c r="E244" s="27" t="s">
        <v>1227</v>
      </c>
      <c r="F244" s="3">
        <v>30</v>
      </c>
      <c r="G244" s="2"/>
    </row>
    <row r="245" spans="2:7" ht="21.75">
      <c r="B245" s="2"/>
      <c r="C245" s="3" t="s">
        <v>1285</v>
      </c>
      <c r="D245" s="3" t="s">
        <v>1228</v>
      </c>
      <c r="E245" s="27" t="s">
        <v>1229</v>
      </c>
      <c r="F245" s="3">
        <v>30</v>
      </c>
      <c r="G245" s="2"/>
    </row>
    <row r="246" spans="2:7" ht="21.75">
      <c r="B246" s="2"/>
      <c r="C246" s="3" t="s">
        <v>1285</v>
      </c>
      <c r="D246" s="3" t="s">
        <v>1230</v>
      </c>
      <c r="E246" s="27" t="s">
        <v>1231</v>
      </c>
      <c r="F246" s="3">
        <v>20</v>
      </c>
      <c r="G246" s="2"/>
    </row>
    <row r="247" spans="1:7" ht="21.75">
      <c r="A247" s="332" t="s">
        <v>488</v>
      </c>
      <c r="B247" s="332"/>
      <c r="C247" s="332"/>
      <c r="D247" s="332"/>
      <c r="E247" s="332"/>
      <c r="F247" s="332"/>
      <c r="G247" s="332"/>
    </row>
    <row r="248" spans="1:7" ht="21.75">
      <c r="A248" s="44" t="s">
        <v>721</v>
      </c>
      <c r="B248" s="3" t="s">
        <v>1329</v>
      </c>
      <c r="C248" s="3" t="s">
        <v>1330</v>
      </c>
      <c r="D248" s="3" t="s">
        <v>1331</v>
      </c>
      <c r="E248" s="3" t="s">
        <v>723</v>
      </c>
      <c r="F248" s="3" t="s">
        <v>1332</v>
      </c>
      <c r="G248" s="3" t="s">
        <v>722</v>
      </c>
    </row>
    <row r="249" spans="1:7" ht="21.75">
      <c r="A249" s="3">
        <v>1</v>
      </c>
      <c r="B249" s="4" t="s">
        <v>415</v>
      </c>
      <c r="C249" s="3">
        <v>10</v>
      </c>
      <c r="D249" s="3" t="s">
        <v>205</v>
      </c>
      <c r="E249" s="4" t="s">
        <v>489</v>
      </c>
      <c r="F249" s="3" t="s">
        <v>2</v>
      </c>
      <c r="G249" s="3"/>
    </row>
    <row r="250" spans="1:7" ht="21.75">
      <c r="A250" s="3"/>
      <c r="B250" s="4" t="s">
        <v>416</v>
      </c>
      <c r="C250" s="3"/>
      <c r="D250" s="4"/>
      <c r="E250" s="4"/>
      <c r="F250" s="3"/>
      <c r="G250" s="3"/>
    </row>
    <row r="251" spans="1:7" ht="21.75">
      <c r="A251" s="3">
        <v>2</v>
      </c>
      <c r="B251" s="4" t="s">
        <v>483</v>
      </c>
      <c r="C251" s="3">
        <v>20</v>
      </c>
      <c r="D251" s="4"/>
      <c r="E251" s="4"/>
      <c r="F251" s="3"/>
      <c r="G251" s="3"/>
    </row>
    <row r="252" spans="1:7" ht="21.75">
      <c r="A252" s="3"/>
      <c r="B252" s="4"/>
      <c r="C252" s="3"/>
      <c r="D252" s="4"/>
      <c r="E252" s="9"/>
      <c r="F252" s="3"/>
      <c r="G252" s="3"/>
    </row>
    <row r="253" spans="1:7" ht="21.75">
      <c r="A253" s="3">
        <v>3</v>
      </c>
      <c r="B253" s="4" t="s">
        <v>484</v>
      </c>
      <c r="C253" s="3">
        <v>10</v>
      </c>
      <c r="D253" s="3" t="s">
        <v>202</v>
      </c>
      <c r="E253" s="4" t="s">
        <v>776</v>
      </c>
      <c r="F253" s="3" t="s">
        <v>2</v>
      </c>
      <c r="G253" s="3"/>
    </row>
    <row r="254" spans="1:7" ht="21.75">
      <c r="A254" s="3">
        <v>4</v>
      </c>
      <c r="B254" s="4" t="s">
        <v>485</v>
      </c>
      <c r="C254" s="3">
        <v>20</v>
      </c>
      <c r="D254" s="3" t="s">
        <v>68</v>
      </c>
      <c r="E254" s="12" t="s">
        <v>549</v>
      </c>
      <c r="F254" s="3" t="s">
        <v>406</v>
      </c>
      <c r="G254" s="3"/>
    </row>
    <row r="255" spans="1:7" ht="21.75">
      <c r="A255" s="3"/>
      <c r="B255" s="4"/>
      <c r="C255" s="3"/>
      <c r="D255" s="4"/>
      <c r="E255" s="4"/>
      <c r="F255" s="3"/>
      <c r="G255" s="3"/>
    </row>
    <row r="256" spans="1:7" ht="21.75">
      <c r="A256" s="3">
        <v>5</v>
      </c>
      <c r="B256" s="4" t="s">
        <v>486</v>
      </c>
      <c r="C256" s="3">
        <v>10</v>
      </c>
      <c r="D256" s="3" t="s">
        <v>203</v>
      </c>
      <c r="E256" s="4" t="s">
        <v>435</v>
      </c>
      <c r="F256" s="3" t="s">
        <v>2</v>
      </c>
      <c r="G256" s="3"/>
    </row>
    <row r="257" spans="1:7" ht="21.75">
      <c r="A257" s="3">
        <v>6</v>
      </c>
      <c r="B257" s="4" t="s">
        <v>487</v>
      </c>
      <c r="C257" s="3">
        <v>10</v>
      </c>
      <c r="D257" s="4"/>
      <c r="E257" s="4"/>
      <c r="F257" s="3"/>
      <c r="G257" s="3"/>
    </row>
    <row r="258" spans="1:7" ht="21.75">
      <c r="A258" s="44"/>
      <c r="B258" s="4"/>
      <c r="C258" s="3"/>
      <c r="D258" s="4"/>
      <c r="E258" s="4"/>
      <c r="F258" s="3"/>
      <c r="G258" s="3"/>
    </row>
    <row r="259" spans="1:7" ht="21.75">
      <c r="A259" s="44"/>
      <c r="B259" s="4"/>
      <c r="C259" s="3"/>
      <c r="D259" s="4"/>
      <c r="E259" s="9"/>
      <c r="F259" s="3"/>
      <c r="G259" s="3"/>
    </row>
    <row r="260" spans="1:7" ht="21.75">
      <c r="A260" s="44"/>
      <c r="B260" s="4"/>
      <c r="C260" s="3"/>
      <c r="D260" s="4"/>
      <c r="E260" s="9"/>
      <c r="F260" s="3"/>
      <c r="G260" s="3"/>
    </row>
    <row r="261" spans="1:7" ht="21.75">
      <c r="A261" s="44"/>
      <c r="B261" s="4"/>
      <c r="C261" s="3"/>
      <c r="D261" s="4"/>
      <c r="E261" s="9"/>
      <c r="F261" s="3"/>
      <c r="G261" s="3"/>
    </row>
    <row r="262" spans="1:7" ht="21.75">
      <c r="A262" s="44"/>
      <c r="B262" s="4"/>
      <c r="C262" s="3"/>
      <c r="D262" s="4"/>
      <c r="E262" s="9"/>
      <c r="F262" s="3"/>
      <c r="G262" s="3"/>
    </row>
    <row r="263" spans="1:7" ht="21.75">
      <c r="A263" s="44"/>
      <c r="B263" s="4"/>
      <c r="C263" s="3"/>
      <c r="D263" s="4"/>
      <c r="E263" s="9"/>
      <c r="F263" s="3"/>
      <c r="G263" s="3"/>
    </row>
    <row r="264" spans="1:7" ht="21.75">
      <c r="A264" s="44"/>
      <c r="B264" s="4"/>
      <c r="C264" s="3"/>
      <c r="D264" s="4"/>
      <c r="E264" s="9"/>
      <c r="F264" s="3"/>
      <c r="G264" s="3"/>
    </row>
    <row r="265" spans="1:7" ht="26.25">
      <c r="A265" s="323" t="s">
        <v>1326</v>
      </c>
      <c r="B265" s="323"/>
      <c r="C265" s="323"/>
      <c r="D265" s="323"/>
      <c r="E265" s="323"/>
      <c r="F265" s="323"/>
      <c r="G265" s="6" t="s">
        <v>206</v>
      </c>
    </row>
    <row r="266" spans="1:7" ht="21.75">
      <c r="A266" s="42" t="s">
        <v>1336</v>
      </c>
      <c r="B266" s="2"/>
      <c r="C266" s="3" t="s">
        <v>1285</v>
      </c>
      <c r="D266" s="3" t="s">
        <v>1226</v>
      </c>
      <c r="E266" s="27" t="s">
        <v>1227</v>
      </c>
      <c r="F266" s="3">
        <v>40</v>
      </c>
      <c r="G266" s="2"/>
    </row>
    <row r="267" spans="2:7" ht="21.75">
      <c r="B267" s="2"/>
      <c r="C267" s="3" t="s">
        <v>1285</v>
      </c>
      <c r="D267" s="3" t="s">
        <v>1251</v>
      </c>
      <c r="E267" s="27" t="s">
        <v>1252</v>
      </c>
      <c r="F267" s="3">
        <v>20</v>
      </c>
      <c r="G267" s="2"/>
    </row>
    <row r="268" spans="2:7" ht="21.75">
      <c r="B268" s="2"/>
      <c r="C268" s="3" t="s">
        <v>1285</v>
      </c>
      <c r="D268" s="3" t="s">
        <v>1253</v>
      </c>
      <c r="E268" s="27" t="s">
        <v>1254</v>
      </c>
      <c r="F268" s="3">
        <v>10</v>
      </c>
      <c r="G268" s="2"/>
    </row>
    <row r="269" spans="2:7" ht="21.75">
      <c r="B269" s="2"/>
      <c r="C269" s="3" t="s">
        <v>1285</v>
      </c>
      <c r="D269" s="3" t="s">
        <v>1255</v>
      </c>
      <c r="E269" s="27" t="s">
        <v>1256</v>
      </c>
      <c r="F269" s="3">
        <v>10</v>
      </c>
      <c r="G269" s="2"/>
    </row>
    <row r="270" spans="1:7" ht="21.75">
      <c r="A270" s="332" t="s">
        <v>490</v>
      </c>
      <c r="B270" s="332"/>
      <c r="C270" s="332"/>
      <c r="D270" s="332"/>
      <c r="E270" s="332"/>
      <c r="F270" s="332"/>
      <c r="G270" s="332"/>
    </row>
    <row r="271" spans="1:7" ht="21.75">
      <c r="A271" s="44" t="s">
        <v>721</v>
      </c>
      <c r="B271" s="3" t="s">
        <v>1329</v>
      </c>
      <c r="C271" s="3" t="s">
        <v>1330</v>
      </c>
      <c r="D271" s="3" t="s">
        <v>1331</v>
      </c>
      <c r="E271" s="3" t="s">
        <v>723</v>
      </c>
      <c r="F271" s="3" t="s">
        <v>1332</v>
      </c>
      <c r="G271" s="3" t="s">
        <v>722</v>
      </c>
    </row>
    <row r="272" spans="1:7" ht="21.75">
      <c r="A272" s="3">
        <v>1</v>
      </c>
      <c r="B272" s="4" t="s">
        <v>417</v>
      </c>
      <c r="C272" s="3">
        <v>10</v>
      </c>
      <c r="D272" s="3" t="s">
        <v>57</v>
      </c>
      <c r="E272" s="4" t="s">
        <v>489</v>
      </c>
      <c r="F272" s="3" t="s">
        <v>2</v>
      </c>
      <c r="G272" s="3"/>
    </row>
    <row r="273" spans="1:7" ht="21.75">
      <c r="A273" s="3"/>
      <c r="B273" s="4" t="s">
        <v>418</v>
      </c>
      <c r="C273" s="3"/>
      <c r="D273" s="3"/>
      <c r="E273" s="4"/>
      <c r="F273" s="3"/>
      <c r="G273" s="3"/>
    </row>
    <row r="274" spans="1:7" ht="21.75">
      <c r="A274" s="3">
        <v>2</v>
      </c>
      <c r="B274" s="4" t="s">
        <v>491</v>
      </c>
      <c r="C274" s="3">
        <v>30</v>
      </c>
      <c r="D274" s="3"/>
      <c r="E274" s="4"/>
      <c r="F274" s="3"/>
      <c r="G274" s="3"/>
    </row>
    <row r="275" spans="1:7" ht="21.75">
      <c r="A275" s="3"/>
      <c r="B275" s="4"/>
      <c r="C275" s="3"/>
      <c r="D275" s="3"/>
      <c r="E275" s="9"/>
      <c r="F275" s="3"/>
      <c r="G275" s="3"/>
    </row>
    <row r="276" spans="1:7" ht="21.75">
      <c r="A276" s="3">
        <v>3</v>
      </c>
      <c r="B276" s="4" t="s">
        <v>492</v>
      </c>
      <c r="C276" s="3">
        <v>20</v>
      </c>
      <c r="D276" s="3" t="s">
        <v>217</v>
      </c>
      <c r="E276" s="4" t="s">
        <v>442</v>
      </c>
      <c r="F276" s="3" t="s">
        <v>2</v>
      </c>
      <c r="G276" s="3"/>
    </row>
    <row r="277" spans="1:7" ht="21.75">
      <c r="A277" s="3"/>
      <c r="B277" s="4"/>
      <c r="C277" s="3"/>
      <c r="D277" s="3"/>
      <c r="E277" s="4"/>
      <c r="F277" s="3"/>
      <c r="G277" s="3"/>
    </row>
    <row r="278" spans="1:7" ht="21.75">
      <c r="A278" s="3">
        <v>4</v>
      </c>
      <c r="B278" s="4" t="s">
        <v>493</v>
      </c>
      <c r="C278" s="3">
        <v>10</v>
      </c>
      <c r="D278" s="3" t="s">
        <v>178</v>
      </c>
      <c r="E278" s="4" t="s">
        <v>1344</v>
      </c>
      <c r="F278" s="3" t="s">
        <v>2</v>
      </c>
      <c r="G278" s="3"/>
    </row>
    <row r="279" spans="1:7" ht="21.75">
      <c r="A279" s="3"/>
      <c r="B279" s="4"/>
      <c r="C279" s="3"/>
      <c r="D279" s="4"/>
      <c r="E279" s="4"/>
      <c r="F279" s="3"/>
      <c r="G279" s="3"/>
    </row>
    <row r="280" spans="1:7" ht="21.75">
      <c r="A280" s="3">
        <v>5</v>
      </c>
      <c r="B280" s="4" t="s">
        <v>1345</v>
      </c>
      <c r="C280" s="3">
        <v>10</v>
      </c>
      <c r="D280" s="3" t="s">
        <v>177</v>
      </c>
      <c r="E280" s="4" t="s">
        <v>1346</v>
      </c>
      <c r="F280" s="3" t="s">
        <v>2</v>
      </c>
      <c r="G280" s="3"/>
    </row>
    <row r="281" spans="1:7" ht="21.75">
      <c r="A281" s="44"/>
      <c r="B281" s="4"/>
      <c r="C281" s="3"/>
      <c r="D281" s="4"/>
      <c r="E281" s="4"/>
      <c r="F281" s="3"/>
      <c r="G281" s="3"/>
    </row>
    <row r="282" spans="1:7" ht="21.75">
      <c r="A282" s="44"/>
      <c r="B282" s="4"/>
      <c r="C282" s="3"/>
      <c r="D282" s="4"/>
      <c r="E282" s="9"/>
      <c r="F282" s="3"/>
      <c r="G282" s="3"/>
    </row>
    <row r="283" spans="1:7" ht="21.75">
      <c r="A283" s="44"/>
      <c r="B283" s="4"/>
      <c r="C283" s="3"/>
      <c r="D283" s="4"/>
      <c r="E283" s="9"/>
      <c r="F283" s="3"/>
      <c r="G283" s="3"/>
    </row>
    <row r="284" spans="1:7" ht="21.75">
      <c r="A284" s="44"/>
      <c r="B284" s="4"/>
      <c r="C284" s="3"/>
      <c r="D284" s="4"/>
      <c r="E284" s="9"/>
      <c r="F284" s="3"/>
      <c r="G284" s="3"/>
    </row>
    <row r="285" spans="1:7" ht="21.75">
      <c r="A285" s="44"/>
      <c r="B285" s="4"/>
      <c r="C285" s="3"/>
      <c r="D285" s="4"/>
      <c r="E285" s="9"/>
      <c r="F285" s="3"/>
      <c r="G285" s="3"/>
    </row>
    <row r="286" spans="1:7" ht="21.75">
      <c r="A286" s="44"/>
      <c r="B286" s="4"/>
      <c r="C286" s="3"/>
      <c r="D286" s="4"/>
      <c r="E286" s="9"/>
      <c r="F286" s="3"/>
      <c r="G286" s="3"/>
    </row>
    <row r="287" spans="1:7" ht="26.25">
      <c r="A287" s="323" t="s">
        <v>1326</v>
      </c>
      <c r="B287" s="323"/>
      <c r="C287" s="323"/>
      <c r="D287" s="323"/>
      <c r="E287" s="323"/>
      <c r="F287" s="323"/>
      <c r="G287" s="6" t="s">
        <v>207</v>
      </c>
    </row>
    <row r="288" spans="1:7" ht="21.75">
      <c r="A288" s="42" t="s">
        <v>1336</v>
      </c>
      <c r="B288" s="2"/>
      <c r="C288" s="3" t="s">
        <v>1285</v>
      </c>
      <c r="D288" s="3" t="s">
        <v>1228</v>
      </c>
      <c r="E288" s="27" t="s">
        <v>1229</v>
      </c>
      <c r="F288" s="3">
        <v>40</v>
      </c>
      <c r="G288" s="2"/>
    </row>
    <row r="289" spans="2:7" ht="21.75">
      <c r="B289" s="2"/>
      <c r="C289" s="3" t="s">
        <v>1285</v>
      </c>
      <c r="D289" s="3" t="s">
        <v>1251</v>
      </c>
      <c r="E289" s="27" t="s">
        <v>1252</v>
      </c>
      <c r="F289" s="3">
        <v>20</v>
      </c>
      <c r="G289" s="2"/>
    </row>
    <row r="290" spans="2:7" ht="21.75">
      <c r="B290" s="2"/>
      <c r="C290" s="3" t="s">
        <v>1285</v>
      </c>
      <c r="D290" s="3" t="s">
        <v>1253</v>
      </c>
      <c r="E290" s="27" t="s">
        <v>1254</v>
      </c>
      <c r="F290" s="3">
        <v>10</v>
      </c>
      <c r="G290" s="2"/>
    </row>
    <row r="291" spans="2:7" ht="21.75">
      <c r="B291" s="2"/>
      <c r="C291" s="3" t="s">
        <v>1285</v>
      </c>
      <c r="D291" s="3" t="s">
        <v>1255</v>
      </c>
      <c r="E291" s="27" t="s">
        <v>1256</v>
      </c>
      <c r="F291" s="3">
        <v>10</v>
      </c>
      <c r="G291" s="2"/>
    </row>
    <row r="292" spans="1:7" ht="21.75">
      <c r="A292" s="332" t="s">
        <v>494</v>
      </c>
      <c r="B292" s="332"/>
      <c r="C292" s="332"/>
      <c r="D292" s="332"/>
      <c r="E292" s="332"/>
      <c r="F292" s="332"/>
      <c r="G292" s="332"/>
    </row>
    <row r="293" spans="1:7" ht="21.75">
      <c r="A293" s="44" t="s">
        <v>721</v>
      </c>
      <c r="B293" s="3" t="s">
        <v>1329</v>
      </c>
      <c r="C293" s="3" t="s">
        <v>1330</v>
      </c>
      <c r="D293" s="3" t="s">
        <v>1331</v>
      </c>
      <c r="E293" s="3" t="s">
        <v>723</v>
      </c>
      <c r="F293" s="3" t="s">
        <v>1332</v>
      </c>
      <c r="G293" s="3" t="s">
        <v>722</v>
      </c>
    </row>
    <row r="294" spans="1:7" ht="21.75">
      <c r="A294" s="3">
        <v>1</v>
      </c>
      <c r="B294" s="4" t="s">
        <v>419</v>
      </c>
      <c r="C294" s="3">
        <v>10</v>
      </c>
      <c r="D294" s="3" t="s">
        <v>202</v>
      </c>
      <c r="E294" s="4" t="s">
        <v>776</v>
      </c>
      <c r="F294" s="3" t="s">
        <v>2</v>
      </c>
      <c r="G294" s="3"/>
    </row>
    <row r="295" spans="1:7" ht="21.75">
      <c r="A295" s="3"/>
      <c r="B295" s="4" t="s">
        <v>420</v>
      </c>
      <c r="C295" s="3"/>
      <c r="D295" s="3" t="s">
        <v>68</v>
      </c>
      <c r="E295" s="12" t="s">
        <v>549</v>
      </c>
      <c r="F295" s="3" t="s">
        <v>406</v>
      </c>
      <c r="G295" s="3"/>
    </row>
    <row r="296" spans="1:7" ht="21.75">
      <c r="A296" s="3">
        <v>2</v>
      </c>
      <c r="B296" s="4" t="s">
        <v>495</v>
      </c>
      <c r="C296" s="3">
        <v>30</v>
      </c>
      <c r="D296" s="4"/>
      <c r="E296" s="4"/>
      <c r="F296" s="3"/>
      <c r="G296" s="3"/>
    </row>
    <row r="297" spans="1:7" ht="21.75">
      <c r="A297" s="3"/>
      <c r="B297" s="4"/>
      <c r="C297" s="3"/>
      <c r="D297" s="4"/>
      <c r="E297" s="9"/>
      <c r="F297" s="3"/>
      <c r="G297" s="3"/>
    </row>
    <row r="298" spans="1:7" ht="21.75">
      <c r="A298" s="3">
        <v>3</v>
      </c>
      <c r="B298" s="4" t="s">
        <v>492</v>
      </c>
      <c r="C298" s="3">
        <v>20</v>
      </c>
      <c r="D298" s="4" t="s">
        <v>55</v>
      </c>
      <c r="E298" s="4" t="s">
        <v>442</v>
      </c>
      <c r="F298" s="3" t="s">
        <v>2</v>
      </c>
      <c r="G298" s="3"/>
    </row>
    <row r="299" spans="1:7" ht="21.75">
      <c r="A299" s="3"/>
      <c r="B299" s="4"/>
      <c r="C299" s="3"/>
      <c r="D299" s="4"/>
      <c r="E299" s="4"/>
      <c r="F299" s="3"/>
      <c r="G299" s="3"/>
    </row>
    <row r="300" spans="1:7" ht="21.75">
      <c r="A300" s="3">
        <v>4</v>
      </c>
      <c r="B300" s="4" t="s">
        <v>493</v>
      </c>
      <c r="C300" s="3">
        <v>10</v>
      </c>
      <c r="D300" s="3" t="s">
        <v>178</v>
      </c>
      <c r="E300" s="4" t="s">
        <v>1344</v>
      </c>
      <c r="F300" s="3" t="s">
        <v>2</v>
      </c>
      <c r="G300" s="3"/>
    </row>
    <row r="301" spans="1:7" ht="21.75">
      <c r="A301" s="3"/>
      <c r="B301" s="4"/>
      <c r="C301" s="3"/>
      <c r="D301" s="4"/>
      <c r="E301" s="4"/>
      <c r="F301" s="3"/>
      <c r="G301" s="3"/>
    </row>
    <row r="302" spans="1:7" ht="21.75">
      <c r="A302" s="3">
        <v>5</v>
      </c>
      <c r="B302" s="4" t="s">
        <v>1345</v>
      </c>
      <c r="C302" s="3">
        <v>10</v>
      </c>
      <c r="D302" s="3" t="s">
        <v>177</v>
      </c>
      <c r="E302" s="4" t="s">
        <v>1346</v>
      </c>
      <c r="F302" s="3" t="s">
        <v>2</v>
      </c>
      <c r="G302" s="3"/>
    </row>
    <row r="303" spans="1:7" ht="21.75">
      <c r="A303" s="44"/>
      <c r="B303" s="4"/>
      <c r="C303" s="3"/>
      <c r="D303" s="4"/>
      <c r="E303" s="4"/>
      <c r="F303" s="3"/>
      <c r="G303" s="3"/>
    </row>
    <row r="304" spans="1:7" ht="21.75">
      <c r="A304" s="44"/>
      <c r="B304" s="4"/>
      <c r="C304" s="3"/>
      <c r="D304" s="4"/>
      <c r="E304" s="9"/>
      <c r="F304" s="3"/>
      <c r="G304" s="3"/>
    </row>
    <row r="305" spans="1:7" ht="21.75">
      <c r="A305" s="44"/>
      <c r="B305" s="4"/>
      <c r="C305" s="3"/>
      <c r="D305" s="4"/>
      <c r="E305" s="9"/>
      <c r="F305" s="3"/>
      <c r="G305" s="3"/>
    </row>
    <row r="306" spans="1:7" ht="21.75">
      <c r="A306" s="44"/>
      <c r="B306" s="4"/>
      <c r="C306" s="3"/>
      <c r="D306" s="4"/>
      <c r="E306" s="9"/>
      <c r="F306" s="3"/>
      <c r="G306" s="3"/>
    </row>
    <row r="307" spans="1:7" ht="21.75">
      <c r="A307" s="44"/>
      <c r="B307" s="4"/>
      <c r="C307" s="3"/>
      <c r="D307" s="4"/>
      <c r="E307" s="9"/>
      <c r="F307" s="3"/>
      <c r="G307" s="3"/>
    </row>
    <row r="308" spans="1:7" ht="21.75">
      <c r="A308" s="44"/>
      <c r="B308" s="4"/>
      <c r="C308" s="3"/>
      <c r="D308" s="4"/>
      <c r="E308" s="9"/>
      <c r="F308" s="3"/>
      <c r="G308" s="3"/>
    </row>
    <row r="309" spans="1:7" ht="26.25">
      <c r="A309" s="323" t="s">
        <v>1326</v>
      </c>
      <c r="B309" s="323"/>
      <c r="C309" s="323"/>
      <c r="D309" s="323"/>
      <c r="E309" s="323"/>
      <c r="F309" s="323"/>
      <c r="G309" s="6" t="s">
        <v>208</v>
      </c>
    </row>
    <row r="310" spans="1:7" ht="21.75">
      <c r="A310" s="42" t="s">
        <v>1336</v>
      </c>
      <c r="B310" s="2"/>
      <c r="C310" s="3" t="s">
        <v>1285</v>
      </c>
      <c r="D310" s="3" t="s">
        <v>1230</v>
      </c>
      <c r="E310" s="27" t="s">
        <v>1231</v>
      </c>
      <c r="F310" s="3">
        <v>40</v>
      </c>
      <c r="G310" s="2"/>
    </row>
    <row r="311" spans="2:7" ht="21.75">
      <c r="B311" s="2"/>
      <c r="C311" s="3" t="s">
        <v>1285</v>
      </c>
      <c r="D311" s="3" t="s">
        <v>1259</v>
      </c>
      <c r="E311" s="27" t="s">
        <v>407</v>
      </c>
      <c r="F311" s="3">
        <v>20</v>
      </c>
      <c r="G311" s="2"/>
    </row>
    <row r="312" spans="2:7" ht="21.75">
      <c r="B312" s="2"/>
      <c r="C312" s="3" t="s">
        <v>1285</v>
      </c>
      <c r="D312" s="3" t="s">
        <v>1262</v>
      </c>
      <c r="E312" s="27" t="s">
        <v>1263</v>
      </c>
      <c r="F312" s="3">
        <v>10</v>
      </c>
      <c r="G312" s="2"/>
    </row>
    <row r="313" spans="2:7" ht="21.75">
      <c r="B313" s="2"/>
      <c r="C313" s="3" t="s">
        <v>1285</v>
      </c>
      <c r="D313" s="3" t="s">
        <v>1255</v>
      </c>
      <c r="E313" s="27" t="s">
        <v>1256</v>
      </c>
      <c r="F313" s="3">
        <v>10</v>
      </c>
      <c r="G313" s="2"/>
    </row>
    <row r="314" spans="1:7" ht="21.75">
      <c r="A314" s="332" t="s">
        <v>496</v>
      </c>
      <c r="B314" s="332"/>
      <c r="C314" s="332"/>
      <c r="D314" s="332"/>
      <c r="E314" s="332"/>
      <c r="F314" s="332"/>
      <c r="G314" s="332"/>
    </row>
    <row r="315" spans="1:7" ht="21.75">
      <c r="A315" s="44" t="s">
        <v>721</v>
      </c>
      <c r="B315" s="3" t="s">
        <v>1329</v>
      </c>
      <c r="C315" s="3" t="s">
        <v>1330</v>
      </c>
      <c r="D315" s="3" t="s">
        <v>1331</v>
      </c>
      <c r="E315" s="3" t="s">
        <v>723</v>
      </c>
      <c r="F315" s="3" t="s">
        <v>1332</v>
      </c>
      <c r="G315" s="3" t="s">
        <v>722</v>
      </c>
    </row>
    <row r="316" spans="1:7" ht="21.75">
      <c r="A316" s="3">
        <v>1</v>
      </c>
      <c r="B316" s="4" t="s">
        <v>419</v>
      </c>
      <c r="C316" s="3">
        <v>10</v>
      </c>
      <c r="D316" s="3" t="s">
        <v>1022</v>
      </c>
      <c r="E316" s="4" t="s">
        <v>435</v>
      </c>
      <c r="F316" s="3" t="s">
        <v>2</v>
      </c>
      <c r="G316" s="3"/>
    </row>
    <row r="317" spans="1:7" ht="21.75">
      <c r="A317" s="3"/>
      <c r="B317" s="4" t="s">
        <v>431</v>
      </c>
      <c r="C317" s="3"/>
      <c r="D317" s="4"/>
      <c r="E317" s="4"/>
      <c r="F317" s="3"/>
      <c r="G317" s="3"/>
    </row>
    <row r="318" spans="1:7" ht="21.75">
      <c r="A318" s="3">
        <v>2</v>
      </c>
      <c r="B318" s="4" t="s">
        <v>497</v>
      </c>
      <c r="C318" s="3">
        <v>30</v>
      </c>
      <c r="D318" s="4"/>
      <c r="E318" s="4"/>
      <c r="F318" s="3"/>
      <c r="G318" s="3"/>
    </row>
    <row r="319" spans="1:7" ht="21.75">
      <c r="A319" s="3"/>
      <c r="B319" s="4"/>
      <c r="C319" s="3"/>
      <c r="D319" s="4"/>
      <c r="E319" s="9"/>
      <c r="F319" s="3"/>
      <c r="G319" s="3"/>
    </row>
    <row r="320" spans="1:7" ht="21.75">
      <c r="A320" s="3">
        <v>3</v>
      </c>
      <c r="B320" s="4" t="s">
        <v>421</v>
      </c>
      <c r="C320" s="3">
        <v>20</v>
      </c>
      <c r="D320" s="4" t="s">
        <v>209</v>
      </c>
      <c r="E320" s="4" t="s">
        <v>470</v>
      </c>
      <c r="F320" s="3" t="s">
        <v>2</v>
      </c>
      <c r="G320" s="3"/>
    </row>
    <row r="321" spans="1:7" ht="21.75">
      <c r="A321" s="3"/>
      <c r="B321" s="4"/>
      <c r="C321" s="3"/>
      <c r="D321" s="4"/>
      <c r="E321" s="4"/>
      <c r="F321" s="3"/>
      <c r="G321" s="3"/>
    </row>
    <row r="322" spans="1:7" ht="21.75">
      <c r="A322" s="3">
        <v>4</v>
      </c>
      <c r="B322" s="4" t="s">
        <v>493</v>
      </c>
      <c r="C322" s="3">
        <v>10</v>
      </c>
      <c r="D322" s="11" t="s">
        <v>72</v>
      </c>
      <c r="E322" s="19" t="s">
        <v>968</v>
      </c>
      <c r="F322" s="3" t="s">
        <v>408</v>
      </c>
      <c r="G322" s="3"/>
    </row>
    <row r="323" spans="1:7" ht="21.75">
      <c r="A323" s="3"/>
      <c r="B323" s="4"/>
      <c r="C323" s="3"/>
      <c r="D323" s="3" t="s">
        <v>73</v>
      </c>
      <c r="E323" s="4" t="s">
        <v>790</v>
      </c>
      <c r="F323" s="3" t="s">
        <v>406</v>
      </c>
      <c r="G323" s="3"/>
    </row>
    <row r="324" spans="1:7" ht="21.75">
      <c r="A324" s="3"/>
      <c r="B324" s="4"/>
      <c r="C324" s="3"/>
      <c r="D324" s="97" t="s">
        <v>74</v>
      </c>
      <c r="E324" s="76" t="s">
        <v>604</v>
      </c>
      <c r="F324" s="3" t="s">
        <v>409</v>
      </c>
      <c r="G324" s="3"/>
    </row>
    <row r="325" spans="1:7" ht="21.75">
      <c r="A325" s="3"/>
      <c r="B325" s="4"/>
      <c r="C325" s="3"/>
      <c r="D325" s="3"/>
      <c r="E325" s="4"/>
      <c r="F325" s="3"/>
      <c r="G325" s="3"/>
    </row>
    <row r="326" spans="1:7" ht="21.75">
      <c r="A326" s="3"/>
      <c r="B326" s="4"/>
      <c r="C326" s="3"/>
      <c r="D326" s="3"/>
      <c r="E326" s="4"/>
      <c r="F326" s="3"/>
      <c r="G326" s="3"/>
    </row>
    <row r="327" spans="1:7" ht="21.75">
      <c r="A327" s="3">
        <v>5</v>
      </c>
      <c r="B327" s="4" t="s">
        <v>1345</v>
      </c>
      <c r="C327" s="3">
        <v>10</v>
      </c>
      <c r="D327" s="3" t="s">
        <v>177</v>
      </c>
      <c r="E327" s="4" t="s">
        <v>1346</v>
      </c>
      <c r="F327" s="3" t="s">
        <v>2</v>
      </c>
      <c r="G327" s="3"/>
    </row>
    <row r="328" spans="1:7" ht="21.75">
      <c r="A328" s="44"/>
      <c r="B328" s="4"/>
      <c r="C328" s="3"/>
      <c r="D328" s="4"/>
      <c r="E328" s="4"/>
      <c r="F328" s="3"/>
      <c r="G328" s="3"/>
    </row>
    <row r="329" spans="1:7" ht="21.75">
      <c r="A329" s="44"/>
      <c r="B329" s="4"/>
      <c r="C329" s="3"/>
      <c r="D329" s="4"/>
      <c r="E329" s="9"/>
      <c r="F329" s="3"/>
      <c r="G329" s="3"/>
    </row>
    <row r="330" spans="1:7" ht="21.75">
      <c r="A330" s="44"/>
      <c r="B330" s="4"/>
      <c r="C330" s="3"/>
      <c r="D330" s="4"/>
      <c r="E330" s="4"/>
      <c r="F330" s="3"/>
      <c r="G330" s="3"/>
    </row>
  </sheetData>
  <mergeCells count="32">
    <mergeCell ref="A1:F1"/>
    <mergeCell ref="A3:G3"/>
    <mergeCell ref="A23:F23"/>
    <mergeCell ref="A28:G28"/>
    <mergeCell ref="A45:F45"/>
    <mergeCell ref="A50:G50"/>
    <mergeCell ref="A67:F67"/>
    <mergeCell ref="A73:G73"/>
    <mergeCell ref="A89:F89"/>
    <mergeCell ref="A94:G94"/>
    <mergeCell ref="A111:F111"/>
    <mergeCell ref="A116:G116"/>
    <mergeCell ref="A133:F133"/>
    <mergeCell ref="A138:G138"/>
    <mergeCell ref="A155:F155"/>
    <mergeCell ref="A160:G160"/>
    <mergeCell ref="A177:F177"/>
    <mergeCell ref="A181:G181"/>
    <mergeCell ref="A190:F190"/>
    <mergeCell ref="A192:G192"/>
    <mergeCell ref="A199:F199"/>
    <mergeCell ref="A205:G205"/>
    <mergeCell ref="A221:F221"/>
    <mergeCell ref="A225:G225"/>
    <mergeCell ref="A243:F243"/>
    <mergeCell ref="A247:G247"/>
    <mergeCell ref="A265:F265"/>
    <mergeCell ref="A270:G270"/>
    <mergeCell ref="A287:F287"/>
    <mergeCell ref="A292:G292"/>
    <mergeCell ref="A309:F309"/>
    <mergeCell ref="A314:G314"/>
  </mergeCells>
  <printOptions horizontalCentered="1"/>
  <pageMargins left="0.35433070866141736" right="0.35433070866141736" top="0.984251968503937" bottom="0.7874015748031497" header="0.5118110236220472" footer="0.5118110236220472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6"/>
  <sheetViews>
    <sheetView workbookViewId="0" topLeftCell="D484">
      <selection activeCell="A485" sqref="A485:I485"/>
    </sheetView>
  </sheetViews>
  <sheetFormatPr defaultColWidth="9.140625" defaultRowHeight="21.75"/>
  <cols>
    <col min="1" max="1" width="5.57421875" style="0" customWidth="1"/>
    <col min="2" max="2" width="9.00390625" style="0" customWidth="1"/>
    <col min="3" max="3" width="41.421875" style="0" customWidth="1"/>
    <col min="4" max="4" width="9.421875" style="0" customWidth="1"/>
    <col min="5" max="5" width="8.421875" style="0" customWidth="1"/>
    <col min="6" max="6" width="9.7109375" style="0" customWidth="1"/>
    <col min="7" max="7" width="10.7109375" style="0" customWidth="1"/>
    <col min="8" max="8" width="9.7109375" style="0" customWidth="1"/>
    <col min="9" max="9" width="36.57421875" style="0" customWidth="1"/>
    <col min="10" max="10" width="9.140625" style="1" customWidth="1"/>
  </cols>
  <sheetData>
    <row r="1" spans="1:10" ht="26.25">
      <c r="A1" s="323" t="s">
        <v>498</v>
      </c>
      <c r="B1" s="323"/>
      <c r="C1" s="323"/>
      <c r="D1" s="323"/>
      <c r="E1" s="323"/>
      <c r="F1" s="323"/>
      <c r="G1" s="323"/>
      <c r="H1" s="323"/>
      <c r="I1" s="323"/>
      <c r="J1" s="6" t="s">
        <v>10</v>
      </c>
    </row>
    <row r="2" spans="1:10" ht="21.75">
      <c r="A2" s="331" t="s">
        <v>211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21.75">
      <c r="A3" s="331" t="s">
        <v>499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0" s="46" customFormat="1" ht="43.5">
      <c r="A4" s="37" t="s">
        <v>721</v>
      </c>
      <c r="B4" s="37" t="s">
        <v>424</v>
      </c>
      <c r="C4" s="37" t="s">
        <v>723</v>
      </c>
      <c r="D4" s="37" t="s">
        <v>724</v>
      </c>
      <c r="E4" s="37" t="s">
        <v>725</v>
      </c>
      <c r="F4" s="37" t="s">
        <v>727</v>
      </c>
      <c r="G4" s="37" t="s">
        <v>728</v>
      </c>
      <c r="H4" s="37" t="s">
        <v>1141</v>
      </c>
      <c r="I4" s="37" t="s">
        <v>500</v>
      </c>
      <c r="J4" s="37" t="s">
        <v>501</v>
      </c>
    </row>
    <row r="5" spans="1:10" ht="21.75">
      <c r="A5" s="13">
        <v>1</v>
      </c>
      <c r="B5" s="13" t="s">
        <v>39</v>
      </c>
      <c r="C5" s="47" t="s">
        <v>971</v>
      </c>
      <c r="D5" s="13">
        <v>1</v>
      </c>
      <c r="E5" s="13" t="s">
        <v>750</v>
      </c>
      <c r="F5" s="36">
        <v>30000</v>
      </c>
      <c r="G5" s="23">
        <f>F5</f>
        <v>30000</v>
      </c>
      <c r="H5" s="13" t="s">
        <v>1168</v>
      </c>
      <c r="I5" s="45" t="s">
        <v>1169</v>
      </c>
      <c r="J5" s="13">
        <v>2</v>
      </c>
    </row>
    <row r="6" spans="1:10" ht="21.75">
      <c r="A6" s="48"/>
      <c r="B6" s="48"/>
      <c r="C6" s="49" t="s">
        <v>972</v>
      </c>
      <c r="D6" s="48"/>
      <c r="E6" s="48"/>
      <c r="F6" s="50"/>
      <c r="G6" s="51"/>
      <c r="H6" s="48"/>
      <c r="I6" s="52"/>
      <c r="J6" s="48"/>
    </row>
    <row r="7" spans="1:10" ht="21.75">
      <c r="A7" s="24">
        <v>2</v>
      </c>
      <c r="B7" s="24" t="s">
        <v>40</v>
      </c>
      <c r="C7" s="21" t="s">
        <v>751</v>
      </c>
      <c r="D7" s="24">
        <v>1</v>
      </c>
      <c r="E7" s="24" t="s">
        <v>750</v>
      </c>
      <c r="F7" s="64">
        <v>7000</v>
      </c>
      <c r="G7" s="28">
        <f aca="true" t="shared" si="0" ref="G7:G18">F7</f>
        <v>7000</v>
      </c>
      <c r="H7" s="24"/>
      <c r="I7" s="65"/>
      <c r="J7" s="24"/>
    </row>
    <row r="8" spans="1:10" ht="21.75">
      <c r="A8" s="54">
        <v>3</v>
      </c>
      <c r="B8" s="54" t="s">
        <v>41</v>
      </c>
      <c r="C8" s="57" t="s">
        <v>752</v>
      </c>
      <c r="D8" s="54">
        <v>40</v>
      </c>
      <c r="E8" s="54" t="s">
        <v>760</v>
      </c>
      <c r="F8" s="66">
        <v>500</v>
      </c>
      <c r="G8" s="56">
        <f>F8*40</f>
        <v>20000</v>
      </c>
      <c r="H8" s="54"/>
      <c r="I8" s="62"/>
      <c r="J8" s="54"/>
    </row>
    <row r="9" spans="1:10" ht="21.75">
      <c r="A9" s="54">
        <v>4</v>
      </c>
      <c r="B9" s="54" t="s">
        <v>42</v>
      </c>
      <c r="C9" s="57" t="s">
        <v>753</v>
      </c>
      <c r="D9" s="54">
        <v>1</v>
      </c>
      <c r="E9" s="54" t="s">
        <v>732</v>
      </c>
      <c r="F9" s="66">
        <v>12000</v>
      </c>
      <c r="G9" s="56">
        <f t="shared" si="0"/>
        <v>12000</v>
      </c>
      <c r="H9" s="54"/>
      <c r="I9" s="62"/>
      <c r="J9" s="54"/>
    </row>
    <row r="10" spans="1:10" ht="21.75">
      <c r="A10" s="54">
        <v>5</v>
      </c>
      <c r="B10" s="54" t="s">
        <v>43</v>
      </c>
      <c r="C10" s="57" t="s">
        <v>755</v>
      </c>
      <c r="D10" s="54">
        <v>1</v>
      </c>
      <c r="E10" s="54" t="s">
        <v>732</v>
      </c>
      <c r="F10" s="66">
        <v>10000</v>
      </c>
      <c r="G10" s="56">
        <f t="shared" si="0"/>
        <v>10000</v>
      </c>
      <c r="H10" s="54"/>
      <c r="I10" s="62"/>
      <c r="J10" s="54"/>
    </row>
    <row r="11" spans="1:10" ht="21.75">
      <c r="A11" s="54">
        <v>6</v>
      </c>
      <c r="B11" s="54" t="s">
        <v>44</v>
      </c>
      <c r="C11" s="57" t="s">
        <v>940</v>
      </c>
      <c r="D11" s="54">
        <v>2</v>
      </c>
      <c r="E11" s="54" t="s">
        <v>650</v>
      </c>
      <c r="F11" s="66">
        <v>10000</v>
      </c>
      <c r="G11" s="56">
        <f>F11*2</f>
        <v>20000</v>
      </c>
      <c r="H11" s="54"/>
      <c r="I11" s="62"/>
      <c r="J11" s="54"/>
    </row>
    <row r="12" spans="1:10" ht="21.75">
      <c r="A12" s="54">
        <v>7</v>
      </c>
      <c r="B12" s="54" t="s">
        <v>45</v>
      </c>
      <c r="C12" s="57" t="s">
        <v>934</v>
      </c>
      <c r="D12" s="54">
        <v>1</v>
      </c>
      <c r="E12" s="54" t="s">
        <v>732</v>
      </c>
      <c r="F12" s="66">
        <v>30000</v>
      </c>
      <c r="G12" s="56">
        <f t="shared" si="0"/>
        <v>30000</v>
      </c>
      <c r="H12" s="54"/>
      <c r="I12" s="62"/>
      <c r="J12" s="54"/>
    </row>
    <row r="13" spans="1:10" ht="21.75">
      <c r="A13" s="54">
        <v>8</v>
      </c>
      <c r="B13" s="54" t="s">
        <v>46</v>
      </c>
      <c r="C13" s="57" t="s">
        <v>756</v>
      </c>
      <c r="D13" s="54">
        <v>1</v>
      </c>
      <c r="E13" s="54" t="s">
        <v>732</v>
      </c>
      <c r="F13" s="66">
        <v>5000</v>
      </c>
      <c r="G13" s="56">
        <f t="shared" si="0"/>
        <v>5000</v>
      </c>
      <c r="H13" s="54"/>
      <c r="I13" s="62"/>
      <c r="J13" s="54"/>
    </row>
    <row r="14" spans="1:10" ht="21.75">
      <c r="A14" s="54">
        <v>9</v>
      </c>
      <c r="B14" s="54" t="s">
        <v>47</v>
      </c>
      <c r="C14" s="57" t="s">
        <v>758</v>
      </c>
      <c r="D14" s="54">
        <v>2</v>
      </c>
      <c r="E14" s="54" t="s">
        <v>732</v>
      </c>
      <c r="F14" s="66">
        <v>5000</v>
      </c>
      <c r="G14" s="56">
        <f>F14*D14</f>
        <v>10000</v>
      </c>
      <c r="H14" s="54"/>
      <c r="I14" s="62"/>
      <c r="J14" s="54"/>
    </row>
    <row r="15" spans="1:10" ht="21.75">
      <c r="A15" s="54">
        <v>10</v>
      </c>
      <c r="B15" s="54" t="s">
        <v>48</v>
      </c>
      <c r="C15" s="57" t="s">
        <v>759</v>
      </c>
      <c r="D15" s="54">
        <v>1</v>
      </c>
      <c r="E15" s="54" t="s">
        <v>732</v>
      </c>
      <c r="F15" s="66">
        <v>5000</v>
      </c>
      <c r="G15" s="56">
        <f t="shared" si="0"/>
        <v>5000</v>
      </c>
      <c r="H15" s="54"/>
      <c r="I15" s="62"/>
      <c r="J15" s="54"/>
    </row>
    <row r="16" spans="1:10" ht="21.75">
      <c r="A16" s="54">
        <v>11</v>
      </c>
      <c r="B16" s="54" t="s">
        <v>49</v>
      </c>
      <c r="C16" s="57" t="s">
        <v>633</v>
      </c>
      <c r="D16" s="54">
        <v>4</v>
      </c>
      <c r="E16" s="54" t="s">
        <v>750</v>
      </c>
      <c r="F16" s="66">
        <v>2500</v>
      </c>
      <c r="G16" s="56">
        <f>F16*4</f>
        <v>10000</v>
      </c>
      <c r="H16" s="54"/>
      <c r="I16" s="62"/>
      <c r="J16" s="54"/>
    </row>
    <row r="17" spans="1:10" ht="21.75">
      <c r="A17" s="54">
        <v>12</v>
      </c>
      <c r="B17" s="54" t="s">
        <v>50</v>
      </c>
      <c r="C17" s="67" t="s">
        <v>634</v>
      </c>
      <c r="D17" s="54">
        <v>1</v>
      </c>
      <c r="E17" s="54" t="s">
        <v>732</v>
      </c>
      <c r="F17" s="66">
        <v>200000</v>
      </c>
      <c r="G17" s="56">
        <f t="shared" si="0"/>
        <v>200000</v>
      </c>
      <c r="H17" s="54"/>
      <c r="I17" s="62"/>
      <c r="J17" s="54"/>
    </row>
    <row r="18" spans="1:10" ht="21.75">
      <c r="A18" s="54">
        <v>13</v>
      </c>
      <c r="B18" s="54" t="s">
        <v>51</v>
      </c>
      <c r="C18" s="57" t="s">
        <v>754</v>
      </c>
      <c r="D18" s="54">
        <v>1</v>
      </c>
      <c r="E18" s="54" t="s">
        <v>732</v>
      </c>
      <c r="F18" s="66">
        <v>40000</v>
      </c>
      <c r="G18" s="56">
        <f t="shared" si="0"/>
        <v>40000</v>
      </c>
      <c r="H18" s="54"/>
      <c r="I18" s="62"/>
      <c r="J18" s="54"/>
    </row>
    <row r="19" spans="1:10" ht="21.75">
      <c r="A19" s="54">
        <v>14</v>
      </c>
      <c r="B19" s="54" t="s">
        <v>52</v>
      </c>
      <c r="C19" s="57" t="s">
        <v>635</v>
      </c>
      <c r="D19" s="54">
        <v>1</v>
      </c>
      <c r="E19" s="54" t="s">
        <v>732</v>
      </c>
      <c r="F19" s="66">
        <v>4000</v>
      </c>
      <c r="G19" s="56">
        <f>F19</f>
        <v>4000</v>
      </c>
      <c r="H19" s="54"/>
      <c r="I19" s="62"/>
      <c r="J19" s="54"/>
    </row>
    <row r="20" spans="1:10" ht="21.75">
      <c r="A20" s="54">
        <v>15</v>
      </c>
      <c r="B20" s="54" t="s">
        <v>53</v>
      </c>
      <c r="C20" s="57" t="s">
        <v>757</v>
      </c>
      <c r="D20" s="54">
        <v>2</v>
      </c>
      <c r="E20" s="54" t="s">
        <v>750</v>
      </c>
      <c r="F20" s="66">
        <v>50000</v>
      </c>
      <c r="G20" s="56">
        <f>F20*2</f>
        <v>100000</v>
      </c>
      <c r="H20" s="54"/>
      <c r="I20" s="62"/>
      <c r="J20" s="54"/>
    </row>
    <row r="21" spans="1:10" ht="21.75">
      <c r="A21" s="54">
        <v>16</v>
      </c>
      <c r="B21" s="54" t="s">
        <v>54</v>
      </c>
      <c r="C21" s="57" t="s">
        <v>942</v>
      </c>
      <c r="D21" s="54">
        <v>4</v>
      </c>
      <c r="E21" s="54" t="s">
        <v>750</v>
      </c>
      <c r="F21" s="66">
        <v>1000</v>
      </c>
      <c r="G21" s="56">
        <f>F21*D21</f>
        <v>4000</v>
      </c>
      <c r="H21" s="54"/>
      <c r="I21" s="62"/>
      <c r="J21" s="54"/>
    </row>
    <row r="22" spans="1:10" ht="21.75">
      <c r="A22" s="14"/>
      <c r="B22" s="14"/>
      <c r="C22" s="10" t="s">
        <v>729</v>
      </c>
      <c r="D22" s="14"/>
      <c r="E22" s="14"/>
      <c r="F22" s="14"/>
      <c r="G22" s="20">
        <f>SUM(G5:G21)</f>
        <v>507000</v>
      </c>
      <c r="H22" s="14"/>
      <c r="I22" s="14"/>
      <c r="J22" s="10"/>
    </row>
    <row r="23" spans="1:10" ht="26.25">
      <c r="A23" s="323" t="s">
        <v>498</v>
      </c>
      <c r="B23" s="323"/>
      <c r="C23" s="323"/>
      <c r="D23" s="323"/>
      <c r="E23" s="323"/>
      <c r="F23" s="323"/>
      <c r="G23" s="323"/>
      <c r="H23" s="323"/>
      <c r="I23" s="323"/>
      <c r="J23" s="6" t="s">
        <v>11</v>
      </c>
    </row>
    <row r="24" spans="1:10" ht="21.75">
      <c r="A24" s="331" t="s">
        <v>211</v>
      </c>
      <c r="B24" s="331"/>
      <c r="C24" s="331"/>
      <c r="D24" s="331"/>
      <c r="E24" s="331"/>
      <c r="F24" s="331"/>
      <c r="G24" s="331"/>
      <c r="H24" s="331"/>
      <c r="I24" s="331"/>
      <c r="J24" s="331"/>
    </row>
    <row r="25" spans="1:10" ht="21.75">
      <c r="A25" s="331" t="s">
        <v>502</v>
      </c>
      <c r="B25" s="331"/>
      <c r="C25" s="331"/>
      <c r="D25" s="331"/>
      <c r="E25" s="331"/>
      <c r="F25" s="331"/>
      <c r="G25" s="331"/>
      <c r="H25" s="331"/>
      <c r="I25" s="331"/>
      <c r="J25" s="331"/>
    </row>
    <row r="26" spans="1:10" s="46" customFormat="1" ht="43.5">
      <c r="A26" s="37" t="s">
        <v>721</v>
      </c>
      <c r="B26" s="37" t="s">
        <v>424</v>
      </c>
      <c r="C26" s="37" t="s">
        <v>723</v>
      </c>
      <c r="D26" s="37" t="s">
        <v>724</v>
      </c>
      <c r="E26" s="37" t="s">
        <v>725</v>
      </c>
      <c r="F26" s="37" t="s">
        <v>727</v>
      </c>
      <c r="G26" s="37" t="s">
        <v>728</v>
      </c>
      <c r="H26" s="37" t="s">
        <v>1141</v>
      </c>
      <c r="I26" s="37" t="s">
        <v>500</v>
      </c>
      <c r="J26" s="37" t="s">
        <v>501</v>
      </c>
    </row>
    <row r="27" spans="1:10" ht="21.75">
      <c r="A27" s="13">
        <v>1</v>
      </c>
      <c r="B27" s="19" t="s">
        <v>55</v>
      </c>
      <c r="C27" s="68" t="s">
        <v>930</v>
      </c>
      <c r="D27" s="13">
        <v>1</v>
      </c>
      <c r="E27" s="13" t="s">
        <v>732</v>
      </c>
      <c r="F27" s="13"/>
      <c r="G27" s="26">
        <f>SUM(G28:G56)</f>
        <v>1199000</v>
      </c>
      <c r="H27" s="13" t="s">
        <v>1174</v>
      </c>
      <c r="I27" s="19" t="s">
        <v>1175</v>
      </c>
      <c r="J27" s="13">
        <v>6</v>
      </c>
    </row>
    <row r="28" spans="1:10" ht="21.75">
      <c r="A28" s="62"/>
      <c r="B28" s="62"/>
      <c r="C28" s="53" t="s">
        <v>212</v>
      </c>
      <c r="D28" s="54">
        <v>1</v>
      </c>
      <c r="E28" s="54" t="s">
        <v>750</v>
      </c>
      <c r="F28" s="55">
        <v>30000</v>
      </c>
      <c r="G28" s="56">
        <f>F28</f>
        <v>30000</v>
      </c>
      <c r="H28" s="54" t="s">
        <v>1176</v>
      </c>
      <c r="I28" s="62" t="s">
        <v>1177</v>
      </c>
      <c r="J28" s="54">
        <v>6</v>
      </c>
    </row>
    <row r="29" spans="1:10" ht="21.75">
      <c r="A29" s="62"/>
      <c r="B29" s="62"/>
      <c r="C29" s="57" t="s">
        <v>213</v>
      </c>
      <c r="D29" s="54">
        <v>2</v>
      </c>
      <c r="E29" s="54" t="s">
        <v>750</v>
      </c>
      <c r="F29" s="55">
        <v>10000</v>
      </c>
      <c r="G29" s="56">
        <f>F29*D29</f>
        <v>20000</v>
      </c>
      <c r="H29" s="54" t="s">
        <v>1180</v>
      </c>
      <c r="I29" s="62" t="s">
        <v>1181</v>
      </c>
      <c r="J29" s="54">
        <v>6</v>
      </c>
    </row>
    <row r="30" spans="1:10" ht="21.75">
      <c r="A30" s="62"/>
      <c r="B30" s="62"/>
      <c r="C30" s="57" t="s">
        <v>214</v>
      </c>
      <c r="D30" s="54">
        <v>2</v>
      </c>
      <c r="E30" s="54" t="s">
        <v>750</v>
      </c>
      <c r="F30" s="55">
        <v>10000</v>
      </c>
      <c r="G30" s="56">
        <f>F30*D30</f>
        <v>20000</v>
      </c>
      <c r="H30" s="54" t="s">
        <v>1182</v>
      </c>
      <c r="I30" s="62" t="s">
        <v>1183</v>
      </c>
      <c r="J30" s="54">
        <v>6</v>
      </c>
    </row>
    <row r="31" spans="1:10" ht="21.75">
      <c r="A31" s="62"/>
      <c r="B31" s="62"/>
      <c r="C31" s="57" t="s">
        <v>425</v>
      </c>
      <c r="D31" s="54">
        <v>2</v>
      </c>
      <c r="E31" s="54" t="s">
        <v>750</v>
      </c>
      <c r="F31" s="55">
        <v>10000</v>
      </c>
      <c r="G31" s="56">
        <f>F31*D31</f>
        <v>20000</v>
      </c>
      <c r="H31" s="54" t="s">
        <v>1184</v>
      </c>
      <c r="I31" s="62" t="s">
        <v>1185</v>
      </c>
      <c r="J31" s="54">
        <v>6</v>
      </c>
    </row>
    <row r="32" spans="1:10" ht="21.75">
      <c r="A32" s="62"/>
      <c r="B32" s="62"/>
      <c r="C32" s="57" t="s">
        <v>221</v>
      </c>
      <c r="D32" s="54">
        <v>2</v>
      </c>
      <c r="E32" s="54" t="s">
        <v>750</v>
      </c>
      <c r="F32" s="55">
        <v>25000</v>
      </c>
      <c r="G32" s="56">
        <f>F32*D32</f>
        <v>50000</v>
      </c>
      <c r="H32" s="54" t="s">
        <v>1186</v>
      </c>
      <c r="I32" s="62" t="s">
        <v>1187</v>
      </c>
      <c r="J32" s="54">
        <v>6</v>
      </c>
    </row>
    <row r="33" spans="1:10" ht="21.75">
      <c r="A33" s="62"/>
      <c r="B33" s="62"/>
      <c r="C33" s="53" t="s">
        <v>426</v>
      </c>
      <c r="D33" s="54">
        <v>1</v>
      </c>
      <c r="E33" s="54" t="s">
        <v>732</v>
      </c>
      <c r="F33" s="55">
        <v>7000</v>
      </c>
      <c r="G33" s="56">
        <f aca="true" t="shared" si="1" ref="G33:G42">F33</f>
        <v>7000</v>
      </c>
      <c r="H33" s="54" t="s">
        <v>1190</v>
      </c>
      <c r="I33" s="62" t="s">
        <v>1191</v>
      </c>
      <c r="J33" s="54">
        <v>3</v>
      </c>
    </row>
    <row r="34" spans="1:10" ht="21.75">
      <c r="A34" s="62"/>
      <c r="B34" s="62"/>
      <c r="C34" s="53" t="s">
        <v>427</v>
      </c>
      <c r="D34" s="54">
        <v>1</v>
      </c>
      <c r="E34" s="54" t="s">
        <v>762</v>
      </c>
      <c r="F34" s="55">
        <v>100000</v>
      </c>
      <c r="G34" s="56">
        <f t="shared" si="1"/>
        <v>100000</v>
      </c>
      <c r="H34" s="62"/>
      <c r="I34" s="62"/>
      <c r="J34" s="54"/>
    </row>
    <row r="35" spans="1:10" ht="21.75">
      <c r="A35" s="62"/>
      <c r="B35" s="62"/>
      <c r="C35" s="53" t="s">
        <v>222</v>
      </c>
      <c r="D35" s="54">
        <v>1</v>
      </c>
      <c r="E35" s="54" t="s">
        <v>764</v>
      </c>
      <c r="F35" s="55">
        <v>80000</v>
      </c>
      <c r="G35" s="56">
        <f t="shared" si="1"/>
        <v>80000</v>
      </c>
      <c r="H35" s="62"/>
      <c r="I35" s="62"/>
      <c r="J35" s="54"/>
    </row>
    <row r="36" spans="1:10" ht="21.75">
      <c r="A36" s="62"/>
      <c r="B36" s="62"/>
      <c r="C36" s="53" t="s">
        <v>223</v>
      </c>
      <c r="D36" s="54">
        <v>1</v>
      </c>
      <c r="E36" s="54" t="s">
        <v>732</v>
      </c>
      <c r="F36" s="55">
        <v>60000</v>
      </c>
      <c r="G36" s="56">
        <f t="shared" si="1"/>
        <v>60000</v>
      </c>
      <c r="H36" s="62"/>
      <c r="I36" s="62"/>
      <c r="J36" s="54"/>
    </row>
    <row r="37" spans="1:10" ht="21.75">
      <c r="A37" s="62"/>
      <c r="B37" s="62"/>
      <c r="C37" s="53" t="s">
        <v>224</v>
      </c>
      <c r="D37" s="54">
        <v>2</v>
      </c>
      <c r="E37" s="54" t="s">
        <v>765</v>
      </c>
      <c r="F37" s="55">
        <v>61000</v>
      </c>
      <c r="G37" s="56">
        <f>F37*D37</f>
        <v>122000</v>
      </c>
      <c r="H37" s="62"/>
      <c r="I37" s="62"/>
      <c r="J37" s="54"/>
    </row>
    <row r="38" spans="1:10" ht="21.75">
      <c r="A38" s="62"/>
      <c r="B38" s="62"/>
      <c r="C38" s="53" t="s">
        <v>225</v>
      </c>
      <c r="D38" s="54">
        <v>1</v>
      </c>
      <c r="E38" s="54" t="s">
        <v>750</v>
      </c>
      <c r="F38" s="55">
        <v>180000</v>
      </c>
      <c r="G38" s="56">
        <f t="shared" si="1"/>
        <v>180000</v>
      </c>
      <c r="H38" s="62"/>
      <c r="I38" s="62"/>
      <c r="J38" s="54"/>
    </row>
    <row r="39" spans="1:10" ht="21.75">
      <c r="A39" s="62"/>
      <c r="B39" s="62"/>
      <c r="C39" s="53" t="s">
        <v>226</v>
      </c>
      <c r="D39" s="54">
        <v>1</v>
      </c>
      <c r="E39" s="54" t="s">
        <v>732</v>
      </c>
      <c r="F39" s="55">
        <v>100000</v>
      </c>
      <c r="G39" s="56">
        <f t="shared" si="1"/>
        <v>100000</v>
      </c>
      <c r="H39" s="62"/>
      <c r="I39" s="62"/>
      <c r="J39" s="54"/>
    </row>
    <row r="40" spans="1:10" ht="21.75">
      <c r="A40" s="62"/>
      <c r="B40" s="62"/>
      <c r="C40" s="57" t="s">
        <v>227</v>
      </c>
      <c r="D40" s="54">
        <v>1</v>
      </c>
      <c r="E40" s="54" t="s">
        <v>732</v>
      </c>
      <c r="F40" s="55">
        <v>35000</v>
      </c>
      <c r="G40" s="56">
        <f t="shared" si="1"/>
        <v>35000</v>
      </c>
      <c r="H40" s="62"/>
      <c r="I40" s="62"/>
      <c r="J40" s="54"/>
    </row>
    <row r="41" spans="1:10" ht="21.75">
      <c r="A41" s="62"/>
      <c r="B41" s="62"/>
      <c r="C41" s="57" t="s">
        <v>228</v>
      </c>
      <c r="D41" s="54">
        <v>1</v>
      </c>
      <c r="E41" s="54" t="s">
        <v>750</v>
      </c>
      <c r="F41" s="55">
        <v>8000</v>
      </c>
      <c r="G41" s="56">
        <f t="shared" si="1"/>
        <v>8000</v>
      </c>
      <c r="H41" s="62"/>
      <c r="I41" s="62"/>
      <c r="J41" s="54"/>
    </row>
    <row r="42" spans="1:10" ht="21.75">
      <c r="A42" s="62"/>
      <c r="B42" s="62"/>
      <c r="C42" s="57" t="s">
        <v>229</v>
      </c>
      <c r="D42" s="54">
        <v>1</v>
      </c>
      <c r="E42" s="54" t="s">
        <v>732</v>
      </c>
      <c r="F42" s="55">
        <v>10000</v>
      </c>
      <c r="G42" s="56">
        <f t="shared" si="1"/>
        <v>10000</v>
      </c>
      <c r="H42" s="62"/>
      <c r="I42" s="62"/>
      <c r="J42" s="54"/>
    </row>
    <row r="43" spans="1:10" ht="21.75">
      <c r="A43" s="62"/>
      <c r="B43" s="62"/>
      <c r="C43" s="57" t="s">
        <v>230</v>
      </c>
      <c r="D43" s="54">
        <v>2</v>
      </c>
      <c r="E43" s="54" t="s">
        <v>762</v>
      </c>
      <c r="F43" s="55">
        <v>10000</v>
      </c>
      <c r="G43" s="56">
        <f>F43*D43</f>
        <v>20000</v>
      </c>
      <c r="H43" s="62"/>
      <c r="I43" s="62"/>
      <c r="J43" s="54"/>
    </row>
    <row r="44" spans="1:10" ht="21.75">
      <c r="A44" s="69"/>
      <c r="B44" s="69"/>
      <c r="C44" s="70" t="s">
        <v>231</v>
      </c>
      <c r="D44" s="71">
        <v>2</v>
      </c>
      <c r="E44" s="71" t="s">
        <v>762</v>
      </c>
      <c r="F44" s="74">
        <v>10000</v>
      </c>
      <c r="G44" s="75">
        <f>F44*D44</f>
        <v>20000</v>
      </c>
      <c r="H44" s="69"/>
      <c r="I44" s="69"/>
      <c r="J44" s="71"/>
    </row>
    <row r="45" spans="1:10" ht="26.25">
      <c r="A45" s="323"/>
      <c r="B45" s="323"/>
      <c r="C45" s="323"/>
      <c r="D45" s="323"/>
      <c r="E45" s="323"/>
      <c r="F45" s="323"/>
      <c r="G45" s="323"/>
      <c r="H45" s="323"/>
      <c r="I45" s="323"/>
      <c r="J45" s="6" t="s">
        <v>31</v>
      </c>
    </row>
    <row r="46" spans="1:10" ht="21.75">
      <c r="A46" s="331" t="s">
        <v>211</v>
      </c>
      <c r="B46" s="331"/>
      <c r="C46" s="331"/>
      <c r="D46" s="331"/>
      <c r="E46" s="331"/>
      <c r="F46" s="331"/>
      <c r="G46" s="331"/>
      <c r="H46" s="331"/>
      <c r="I46" s="331"/>
      <c r="J46" s="331"/>
    </row>
    <row r="47" spans="1:10" ht="21.75">
      <c r="A47" s="331" t="s">
        <v>502</v>
      </c>
      <c r="B47" s="331"/>
      <c r="C47" s="331"/>
      <c r="D47" s="331"/>
      <c r="E47" s="331"/>
      <c r="F47" s="331"/>
      <c r="G47" s="331"/>
      <c r="H47" s="331"/>
      <c r="I47" s="331"/>
      <c r="J47" s="331"/>
    </row>
    <row r="48" spans="1:10" s="46" customFormat="1" ht="43.5">
      <c r="A48" s="37" t="s">
        <v>721</v>
      </c>
      <c r="B48" s="37" t="s">
        <v>424</v>
      </c>
      <c r="C48" s="37" t="s">
        <v>723</v>
      </c>
      <c r="D48" s="37" t="s">
        <v>724</v>
      </c>
      <c r="E48" s="37" t="s">
        <v>725</v>
      </c>
      <c r="F48" s="37" t="s">
        <v>727</v>
      </c>
      <c r="G48" s="37" t="s">
        <v>728</v>
      </c>
      <c r="H48" s="37" t="s">
        <v>1141</v>
      </c>
      <c r="I48" s="37" t="s">
        <v>500</v>
      </c>
      <c r="J48" s="37" t="s">
        <v>501</v>
      </c>
    </row>
    <row r="49" spans="1:10" ht="21.75">
      <c r="A49" s="19"/>
      <c r="B49" s="19"/>
      <c r="C49" s="29" t="s">
        <v>428</v>
      </c>
      <c r="D49" s="13">
        <v>5</v>
      </c>
      <c r="E49" s="13" t="s">
        <v>732</v>
      </c>
      <c r="F49" s="30">
        <v>30000</v>
      </c>
      <c r="G49" s="28">
        <f>F49*D49</f>
        <v>150000</v>
      </c>
      <c r="H49" s="19"/>
      <c r="I49" s="19"/>
      <c r="J49" s="13"/>
    </row>
    <row r="50" spans="1:10" ht="21.75">
      <c r="A50" s="76"/>
      <c r="B50" s="76"/>
      <c r="C50" s="77" t="s">
        <v>232</v>
      </c>
      <c r="D50" s="48"/>
      <c r="E50" s="48"/>
      <c r="F50" s="59"/>
      <c r="G50" s="78"/>
      <c r="H50" s="76"/>
      <c r="I50" s="76"/>
      <c r="J50" s="48"/>
    </row>
    <row r="51" spans="1:10" ht="21.75">
      <c r="A51" s="62"/>
      <c r="B51" s="62"/>
      <c r="C51" s="88" t="s">
        <v>233</v>
      </c>
      <c r="D51" s="54">
        <v>3</v>
      </c>
      <c r="E51" s="54" t="s">
        <v>732</v>
      </c>
      <c r="F51" s="55">
        <v>30000</v>
      </c>
      <c r="G51" s="56">
        <f>F51*D51</f>
        <v>90000</v>
      </c>
      <c r="H51" s="62"/>
      <c r="I51" s="62"/>
      <c r="J51" s="54"/>
    </row>
    <row r="52" spans="1:10" ht="21.75">
      <c r="A52" s="62"/>
      <c r="B52" s="62"/>
      <c r="C52" s="62" t="s">
        <v>234</v>
      </c>
      <c r="D52" s="54">
        <v>2</v>
      </c>
      <c r="E52" s="54" t="s">
        <v>732</v>
      </c>
      <c r="F52" s="55">
        <v>15000</v>
      </c>
      <c r="G52" s="56">
        <f>F52*D52</f>
        <v>30000</v>
      </c>
      <c r="H52" s="62"/>
      <c r="I52" s="62"/>
      <c r="J52" s="54"/>
    </row>
    <row r="53" spans="1:10" ht="21.75">
      <c r="A53" s="62"/>
      <c r="B53" s="62"/>
      <c r="C53" s="62" t="s">
        <v>429</v>
      </c>
      <c r="D53" s="54">
        <v>1</v>
      </c>
      <c r="E53" s="54" t="s">
        <v>732</v>
      </c>
      <c r="F53" s="55">
        <v>20000</v>
      </c>
      <c r="G53" s="56">
        <f>F53</f>
        <v>20000</v>
      </c>
      <c r="H53" s="62"/>
      <c r="I53" s="62"/>
      <c r="J53" s="54"/>
    </row>
    <row r="54" spans="1:10" ht="21.75">
      <c r="A54" s="62"/>
      <c r="B54" s="62"/>
      <c r="C54" s="62" t="s">
        <v>235</v>
      </c>
      <c r="D54" s="54">
        <v>1</v>
      </c>
      <c r="E54" s="54" t="s">
        <v>732</v>
      </c>
      <c r="F54" s="55">
        <v>12000</v>
      </c>
      <c r="G54" s="56">
        <f>F54</f>
        <v>12000</v>
      </c>
      <c r="H54" s="62"/>
      <c r="I54" s="62"/>
      <c r="J54" s="54"/>
    </row>
    <row r="55" spans="1:10" ht="21.75">
      <c r="A55" s="62"/>
      <c r="B55" s="62"/>
      <c r="C55" s="62" t="s">
        <v>236</v>
      </c>
      <c r="D55" s="54">
        <v>1</v>
      </c>
      <c r="E55" s="54" t="s">
        <v>650</v>
      </c>
      <c r="F55" s="55">
        <v>10000</v>
      </c>
      <c r="G55" s="56">
        <f>F55</f>
        <v>10000</v>
      </c>
      <c r="H55" s="62"/>
      <c r="I55" s="62"/>
      <c r="J55" s="54"/>
    </row>
    <row r="56" spans="1:10" ht="21.75">
      <c r="A56" s="62"/>
      <c r="B56" s="62"/>
      <c r="C56" s="62" t="s">
        <v>237</v>
      </c>
      <c r="D56" s="54">
        <v>1</v>
      </c>
      <c r="E56" s="54" t="s">
        <v>732</v>
      </c>
      <c r="F56" s="55">
        <v>5000</v>
      </c>
      <c r="G56" s="56">
        <f>F56</f>
        <v>5000</v>
      </c>
      <c r="H56" s="62"/>
      <c r="I56" s="62"/>
      <c r="J56" s="54"/>
    </row>
    <row r="57" spans="1:10" ht="21.75">
      <c r="A57" s="62"/>
      <c r="B57" s="62"/>
      <c r="C57" s="62"/>
      <c r="D57" s="54"/>
      <c r="E57" s="54"/>
      <c r="F57" s="54"/>
      <c r="G57" s="54"/>
      <c r="H57" s="62"/>
      <c r="I57" s="62"/>
      <c r="J57" s="54"/>
    </row>
    <row r="58" spans="1:10" ht="21.75">
      <c r="A58" s="62"/>
      <c r="B58" s="62"/>
      <c r="C58" s="62"/>
      <c r="D58" s="54"/>
      <c r="E58" s="54"/>
      <c r="F58" s="54"/>
      <c r="G58" s="54"/>
      <c r="H58" s="62"/>
      <c r="I58" s="62"/>
      <c r="J58" s="54"/>
    </row>
    <row r="59" spans="1:10" ht="21.75">
      <c r="A59" s="62"/>
      <c r="B59" s="62"/>
      <c r="C59" s="62"/>
      <c r="D59" s="54"/>
      <c r="E59" s="54"/>
      <c r="F59" s="54"/>
      <c r="G59" s="54"/>
      <c r="H59" s="62"/>
      <c r="I59" s="62"/>
      <c r="J59" s="54"/>
    </row>
    <row r="60" spans="1:10" ht="21.75">
      <c r="A60" s="62"/>
      <c r="B60" s="62"/>
      <c r="C60" s="62"/>
      <c r="D60" s="54"/>
      <c r="E60" s="54"/>
      <c r="F60" s="54"/>
      <c r="G60" s="54"/>
      <c r="H60" s="62"/>
      <c r="I60" s="62"/>
      <c r="J60" s="54"/>
    </row>
    <row r="61" spans="1:10" ht="21.75">
      <c r="A61" s="62"/>
      <c r="B61" s="62"/>
      <c r="C61" s="62"/>
      <c r="D61" s="54"/>
      <c r="E61" s="54"/>
      <c r="F61" s="54"/>
      <c r="G61" s="54"/>
      <c r="H61" s="62"/>
      <c r="I61" s="62"/>
      <c r="J61" s="54"/>
    </row>
    <row r="62" spans="1:10" ht="21.75">
      <c r="A62" s="62"/>
      <c r="B62" s="62"/>
      <c r="C62" s="62"/>
      <c r="D62" s="54"/>
      <c r="E62" s="54"/>
      <c r="F62" s="54"/>
      <c r="G62" s="54"/>
      <c r="H62" s="62"/>
      <c r="I62" s="62"/>
      <c r="J62" s="54"/>
    </row>
    <row r="63" spans="1:10" ht="21.75">
      <c r="A63" s="62"/>
      <c r="B63" s="62"/>
      <c r="C63" s="62"/>
      <c r="D63" s="54"/>
      <c r="E63" s="54"/>
      <c r="F63" s="54"/>
      <c r="G63" s="54"/>
      <c r="H63" s="62"/>
      <c r="I63" s="62"/>
      <c r="J63" s="54"/>
    </row>
    <row r="64" spans="1:10" ht="21.75">
      <c r="A64" s="62"/>
      <c r="B64" s="62"/>
      <c r="C64" s="62"/>
      <c r="D64" s="54"/>
      <c r="E64" s="54"/>
      <c r="F64" s="54"/>
      <c r="G64" s="54"/>
      <c r="H64" s="62"/>
      <c r="I64" s="62"/>
      <c r="J64" s="54"/>
    </row>
    <row r="65" spans="1:10" ht="21.75">
      <c r="A65" s="62"/>
      <c r="B65" s="62"/>
      <c r="C65" s="62"/>
      <c r="D65" s="54"/>
      <c r="E65" s="54"/>
      <c r="F65" s="54"/>
      <c r="G65" s="54"/>
      <c r="H65" s="62"/>
      <c r="I65" s="62"/>
      <c r="J65" s="54"/>
    </row>
    <row r="66" spans="1:10" ht="21.75">
      <c r="A66" s="14"/>
      <c r="B66" s="14"/>
      <c r="C66" s="14"/>
      <c r="D66" s="10"/>
      <c r="E66" s="10"/>
      <c r="F66" s="10"/>
      <c r="G66" s="10"/>
      <c r="H66" s="14"/>
      <c r="I66" s="14"/>
      <c r="J66" s="10"/>
    </row>
    <row r="67" spans="1:10" ht="26.25">
      <c r="A67" s="323" t="s">
        <v>498</v>
      </c>
      <c r="B67" s="323"/>
      <c r="C67" s="323"/>
      <c r="D67" s="323"/>
      <c r="E67" s="323"/>
      <c r="F67" s="323"/>
      <c r="G67" s="323"/>
      <c r="H67" s="323"/>
      <c r="I67" s="323"/>
      <c r="J67" s="6" t="s">
        <v>12</v>
      </c>
    </row>
    <row r="68" spans="1:10" ht="21.75">
      <c r="A68" s="331" t="s">
        <v>211</v>
      </c>
      <c r="B68" s="331"/>
      <c r="C68" s="331"/>
      <c r="D68" s="331"/>
      <c r="E68" s="331"/>
      <c r="F68" s="331"/>
      <c r="G68" s="331"/>
      <c r="H68" s="331"/>
      <c r="I68" s="331"/>
      <c r="J68" s="331"/>
    </row>
    <row r="69" spans="1:10" ht="21.75">
      <c r="A69" s="331" t="s">
        <v>503</v>
      </c>
      <c r="B69" s="331"/>
      <c r="C69" s="331"/>
      <c r="D69" s="331"/>
      <c r="E69" s="331"/>
      <c r="F69" s="331"/>
      <c r="G69" s="331"/>
      <c r="H69" s="331"/>
      <c r="I69" s="331"/>
      <c r="J69" s="331"/>
    </row>
    <row r="70" spans="1:10" s="46" customFormat="1" ht="43.5">
      <c r="A70" s="37" t="s">
        <v>721</v>
      </c>
      <c r="B70" s="37" t="s">
        <v>424</v>
      </c>
      <c r="C70" s="37" t="s">
        <v>723</v>
      </c>
      <c r="D70" s="37" t="s">
        <v>724</v>
      </c>
      <c r="E70" s="37" t="s">
        <v>725</v>
      </c>
      <c r="F70" s="37" t="s">
        <v>727</v>
      </c>
      <c r="G70" s="37" t="s">
        <v>728</v>
      </c>
      <c r="H70" s="37" t="s">
        <v>1141</v>
      </c>
      <c r="I70" s="37" t="s">
        <v>500</v>
      </c>
      <c r="J70" s="37" t="s">
        <v>501</v>
      </c>
    </row>
    <row r="71" spans="1:10" ht="21.75">
      <c r="A71" s="13">
        <v>1</v>
      </c>
      <c r="B71" s="19" t="s">
        <v>56</v>
      </c>
      <c r="C71" s="22" t="s">
        <v>766</v>
      </c>
      <c r="D71" s="13">
        <v>1</v>
      </c>
      <c r="E71" s="13" t="s">
        <v>732</v>
      </c>
      <c r="F71" s="13"/>
      <c r="G71" s="26">
        <f>SUM(G72:G94)</f>
        <v>526000</v>
      </c>
      <c r="H71" s="13" t="s">
        <v>1186</v>
      </c>
      <c r="I71" s="19" t="s">
        <v>1187</v>
      </c>
      <c r="J71" s="13">
        <v>6</v>
      </c>
    </row>
    <row r="72" spans="1:10" ht="21.75">
      <c r="A72" s="62"/>
      <c r="B72" s="62"/>
      <c r="C72" s="57" t="s">
        <v>243</v>
      </c>
      <c r="D72" s="54">
        <v>1</v>
      </c>
      <c r="E72" s="54" t="s">
        <v>761</v>
      </c>
      <c r="F72" s="55">
        <v>40000</v>
      </c>
      <c r="G72" s="56">
        <f>F72</f>
        <v>40000</v>
      </c>
      <c r="H72" s="62"/>
      <c r="I72" s="62"/>
      <c r="J72" s="54"/>
    </row>
    <row r="73" spans="1:10" ht="21.75">
      <c r="A73" s="62"/>
      <c r="B73" s="62"/>
      <c r="C73" s="57" t="s">
        <v>241</v>
      </c>
      <c r="D73" s="54">
        <v>1</v>
      </c>
      <c r="E73" s="54" t="s">
        <v>750</v>
      </c>
      <c r="F73" s="55">
        <v>50000</v>
      </c>
      <c r="G73" s="56">
        <f>F73</f>
        <v>50000</v>
      </c>
      <c r="H73" s="62"/>
      <c r="I73" s="62"/>
      <c r="J73" s="54"/>
    </row>
    <row r="74" spans="1:10" ht="21.75">
      <c r="A74" s="62"/>
      <c r="B74" s="62"/>
      <c r="C74" s="53" t="s">
        <v>242</v>
      </c>
      <c r="D74" s="54">
        <v>1</v>
      </c>
      <c r="E74" s="54" t="s">
        <v>750</v>
      </c>
      <c r="F74" s="55">
        <v>30000</v>
      </c>
      <c r="G74" s="56">
        <f>F74</f>
        <v>30000</v>
      </c>
      <c r="H74" s="62"/>
      <c r="I74" s="62"/>
      <c r="J74" s="54"/>
    </row>
    <row r="75" spans="1:10" ht="21.75">
      <c r="A75" s="62"/>
      <c r="B75" s="62"/>
      <c r="C75" s="57" t="s">
        <v>240</v>
      </c>
      <c r="D75" s="54">
        <v>1</v>
      </c>
      <c r="E75" s="54" t="s">
        <v>750</v>
      </c>
      <c r="F75" s="55">
        <v>10000</v>
      </c>
      <c r="G75" s="56">
        <f>F75</f>
        <v>10000</v>
      </c>
      <c r="H75" s="62"/>
      <c r="I75" s="62"/>
      <c r="J75" s="54"/>
    </row>
    <row r="76" spans="1:10" ht="21.75">
      <c r="A76" s="62"/>
      <c r="B76" s="62"/>
      <c r="C76" s="57" t="s">
        <v>238</v>
      </c>
      <c r="D76" s="54">
        <v>1</v>
      </c>
      <c r="E76" s="54" t="s">
        <v>750</v>
      </c>
      <c r="F76" s="55">
        <v>70000</v>
      </c>
      <c r="G76" s="56">
        <f>F76</f>
        <v>70000</v>
      </c>
      <c r="H76" s="62"/>
      <c r="I76" s="62"/>
      <c r="J76" s="54"/>
    </row>
    <row r="77" spans="1:10" ht="21.75">
      <c r="A77" s="62"/>
      <c r="B77" s="62"/>
      <c r="C77" s="57" t="s">
        <v>239</v>
      </c>
      <c r="D77" s="54">
        <v>2</v>
      </c>
      <c r="E77" s="54" t="s">
        <v>732</v>
      </c>
      <c r="F77" s="55">
        <v>10000</v>
      </c>
      <c r="G77" s="56">
        <f>F77*D77</f>
        <v>20000</v>
      </c>
      <c r="H77" s="62"/>
      <c r="I77" s="62"/>
      <c r="J77" s="54"/>
    </row>
    <row r="78" spans="1:10" ht="21.75">
      <c r="A78" s="62"/>
      <c r="B78" s="62"/>
      <c r="C78" s="57" t="s">
        <v>244</v>
      </c>
      <c r="D78" s="54">
        <v>2</v>
      </c>
      <c r="E78" s="54" t="s">
        <v>732</v>
      </c>
      <c r="F78" s="55">
        <v>5000</v>
      </c>
      <c r="G78" s="56">
        <f>F78*2</f>
        <v>10000</v>
      </c>
      <c r="H78" s="62"/>
      <c r="I78" s="62"/>
      <c r="J78" s="54"/>
    </row>
    <row r="79" spans="1:10" ht="21.75">
      <c r="A79" s="62"/>
      <c r="B79" s="62"/>
      <c r="C79" s="57" t="s">
        <v>245</v>
      </c>
      <c r="D79" s="54">
        <v>2</v>
      </c>
      <c r="E79" s="54" t="s">
        <v>762</v>
      </c>
      <c r="F79" s="55">
        <v>6000</v>
      </c>
      <c r="G79" s="56">
        <f>F79*2</f>
        <v>12000</v>
      </c>
      <c r="H79" s="62"/>
      <c r="I79" s="62"/>
      <c r="J79" s="54"/>
    </row>
    <row r="80" spans="1:10" ht="21.75">
      <c r="A80" s="79"/>
      <c r="B80" s="79"/>
      <c r="C80" s="80" t="s">
        <v>252</v>
      </c>
      <c r="D80" s="81">
        <v>4</v>
      </c>
      <c r="E80" s="81" t="s">
        <v>732</v>
      </c>
      <c r="F80" s="82">
        <v>30000</v>
      </c>
      <c r="G80" s="83">
        <f>F80*4</f>
        <v>120000</v>
      </c>
      <c r="H80" s="79"/>
      <c r="I80" s="79"/>
      <c r="J80" s="81"/>
    </row>
    <row r="81" spans="1:10" ht="21.75">
      <c r="A81" s="76"/>
      <c r="B81" s="76"/>
      <c r="C81" s="84" t="s">
        <v>253</v>
      </c>
      <c r="D81" s="48"/>
      <c r="E81" s="48"/>
      <c r="F81" s="48"/>
      <c r="G81" s="48"/>
      <c r="H81" s="76"/>
      <c r="I81" s="76"/>
      <c r="J81" s="48"/>
    </row>
    <row r="82" spans="1:10" ht="21.75">
      <c r="A82" s="62"/>
      <c r="B82" s="62"/>
      <c r="C82" s="57" t="s">
        <v>504</v>
      </c>
      <c r="D82" s="54">
        <v>1</v>
      </c>
      <c r="E82" s="54" t="s">
        <v>732</v>
      </c>
      <c r="F82" s="55">
        <v>50000</v>
      </c>
      <c r="G82" s="56">
        <f>F82</f>
        <v>50000</v>
      </c>
      <c r="H82" s="62"/>
      <c r="I82" s="62"/>
      <c r="J82" s="54"/>
    </row>
    <row r="83" spans="1:10" ht="21.75">
      <c r="A83" s="62"/>
      <c r="B83" s="62"/>
      <c r="C83" s="53" t="s">
        <v>505</v>
      </c>
      <c r="D83" s="54">
        <v>1</v>
      </c>
      <c r="E83" s="54" t="s">
        <v>732</v>
      </c>
      <c r="F83" s="55">
        <v>50000</v>
      </c>
      <c r="G83" s="56">
        <f>F83</f>
        <v>50000</v>
      </c>
      <c r="H83" s="62"/>
      <c r="I83" s="62"/>
      <c r="J83" s="54"/>
    </row>
    <row r="84" spans="1:10" ht="21.75">
      <c r="A84" s="62"/>
      <c r="B84" s="62"/>
      <c r="C84" s="57" t="s">
        <v>246</v>
      </c>
      <c r="D84" s="54">
        <v>2</v>
      </c>
      <c r="E84" s="54" t="s">
        <v>732</v>
      </c>
      <c r="F84" s="55">
        <v>2000</v>
      </c>
      <c r="G84" s="56">
        <f>F84*2</f>
        <v>4000</v>
      </c>
      <c r="H84" s="62"/>
      <c r="I84" s="62"/>
      <c r="J84" s="54"/>
    </row>
    <row r="85" spans="1:10" ht="21.75">
      <c r="A85" s="62"/>
      <c r="B85" s="62"/>
      <c r="C85" s="57" t="s">
        <v>247</v>
      </c>
      <c r="D85" s="54">
        <v>1</v>
      </c>
      <c r="E85" s="54" t="s">
        <v>732</v>
      </c>
      <c r="F85" s="55">
        <v>30000</v>
      </c>
      <c r="G85" s="56">
        <f>F85</f>
        <v>30000</v>
      </c>
      <c r="H85" s="62"/>
      <c r="I85" s="62"/>
      <c r="J85" s="54"/>
    </row>
    <row r="86" spans="1:10" ht="21.75">
      <c r="A86" s="62"/>
      <c r="B86" s="62"/>
      <c r="C86" s="57" t="s">
        <v>248</v>
      </c>
      <c r="D86" s="54">
        <v>1</v>
      </c>
      <c r="E86" s="54" t="s">
        <v>750</v>
      </c>
      <c r="F86" s="55">
        <v>3000</v>
      </c>
      <c r="G86" s="56">
        <f>F86</f>
        <v>3000</v>
      </c>
      <c r="H86" s="62"/>
      <c r="I86" s="62"/>
      <c r="J86" s="54"/>
    </row>
    <row r="87" spans="1:10" ht="21.75">
      <c r="A87" s="62"/>
      <c r="B87" s="62"/>
      <c r="C87" s="57" t="s">
        <v>249</v>
      </c>
      <c r="D87" s="54">
        <v>1</v>
      </c>
      <c r="E87" s="54" t="s">
        <v>732</v>
      </c>
      <c r="F87" s="55">
        <v>12000</v>
      </c>
      <c r="G87" s="56">
        <f>F87</f>
        <v>12000</v>
      </c>
      <c r="H87" s="62"/>
      <c r="I87" s="62"/>
      <c r="J87" s="54"/>
    </row>
    <row r="88" spans="1:10" ht="21.75">
      <c r="A88" s="14"/>
      <c r="B88" s="14"/>
      <c r="C88" s="18"/>
      <c r="D88" s="10"/>
      <c r="E88" s="10"/>
      <c r="F88" s="35"/>
      <c r="G88" s="20"/>
      <c r="H88" s="14"/>
      <c r="I88" s="14"/>
      <c r="J88" s="10"/>
    </row>
    <row r="89" spans="1:10" ht="26.25">
      <c r="A89" s="323" t="s">
        <v>498</v>
      </c>
      <c r="B89" s="323"/>
      <c r="C89" s="323"/>
      <c r="D89" s="323"/>
      <c r="E89" s="323"/>
      <c r="F89" s="323"/>
      <c r="G89" s="323"/>
      <c r="H89" s="323"/>
      <c r="I89" s="323"/>
      <c r="J89" s="6" t="s">
        <v>13</v>
      </c>
    </row>
    <row r="90" spans="1:10" ht="21.75">
      <c r="A90" s="331" t="s">
        <v>211</v>
      </c>
      <c r="B90" s="331"/>
      <c r="C90" s="331"/>
      <c r="D90" s="331"/>
      <c r="E90" s="331"/>
      <c r="F90" s="331"/>
      <c r="G90" s="331"/>
      <c r="H90" s="331"/>
      <c r="I90" s="331"/>
      <c r="J90" s="331"/>
    </row>
    <row r="91" spans="1:10" ht="21.75">
      <c r="A91" s="331" t="s">
        <v>503</v>
      </c>
      <c r="B91" s="331"/>
      <c r="C91" s="331"/>
      <c r="D91" s="331"/>
      <c r="E91" s="331"/>
      <c r="F91" s="331"/>
      <c r="G91" s="331"/>
      <c r="H91" s="331"/>
      <c r="I91" s="331"/>
      <c r="J91" s="331"/>
    </row>
    <row r="92" spans="1:10" ht="43.5">
      <c r="A92" s="37" t="s">
        <v>721</v>
      </c>
      <c r="B92" s="37" t="s">
        <v>424</v>
      </c>
      <c r="C92" s="37" t="s">
        <v>723</v>
      </c>
      <c r="D92" s="37" t="s">
        <v>724</v>
      </c>
      <c r="E92" s="37" t="s">
        <v>725</v>
      </c>
      <c r="F92" s="37" t="s">
        <v>727</v>
      </c>
      <c r="G92" s="37" t="s">
        <v>728</v>
      </c>
      <c r="H92" s="37" t="s">
        <v>1141</v>
      </c>
      <c r="I92" s="37" t="s">
        <v>500</v>
      </c>
      <c r="J92" s="37" t="s">
        <v>501</v>
      </c>
    </row>
    <row r="93" spans="1:10" ht="21.75">
      <c r="A93" s="19"/>
      <c r="B93" s="19"/>
      <c r="C93" s="22" t="s">
        <v>250</v>
      </c>
      <c r="D93" s="13">
        <v>1</v>
      </c>
      <c r="E93" s="13" t="s">
        <v>650</v>
      </c>
      <c r="F93" s="30">
        <v>10000</v>
      </c>
      <c r="G93" s="23">
        <f>F93</f>
        <v>10000</v>
      </c>
      <c r="H93" s="19"/>
      <c r="I93" s="19"/>
      <c r="J93" s="13"/>
    </row>
    <row r="94" spans="1:10" ht="21.75">
      <c r="A94" s="62"/>
      <c r="B94" s="62"/>
      <c r="C94" s="62" t="s">
        <v>251</v>
      </c>
      <c r="D94" s="54">
        <v>1</v>
      </c>
      <c r="E94" s="54" t="s">
        <v>732</v>
      </c>
      <c r="F94" s="55">
        <v>5000</v>
      </c>
      <c r="G94" s="56">
        <f>F94</f>
        <v>5000</v>
      </c>
      <c r="H94" s="62"/>
      <c r="I94" s="62"/>
      <c r="J94" s="54"/>
    </row>
    <row r="95" spans="1:10" ht="21.75">
      <c r="A95" s="62"/>
      <c r="B95" s="62"/>
      <c r="C95" s="57"/>
      <c r="D95" s="54"/>
      <c r="E95" s="54"/>
      <c r="F95" s="55"/>
      <c r="G95" s="56"/>
      <c r="H95" s="62"/>
      <c r="I95" s="62"/>
      <c r="J95" s="54"/>
    </row>
    <row r="96" spans="1:10" ht="21.75">
      <c r="A96" s="62"/>
      <c r="B96" s="62"/>
      <c r="C96" s="53"/>
      <c r="D96" s="54"/>
      <c r="E96" s="54"/>
      <c r="F96" s="55"/>
      <c r="G96" s="56"/>
      <c r="H96" s="62"/>
      <c r="I96" s="62"/>
      <c r="J96" s="54"/>
    </row>
    <row r="97" spans="1:10" ht="21.75">
      <c r="A97" s="62"/>
      <c r="B97" s="62"/>
      <c r="C97" s="57"/>
      <c r="D97" s="54"/>
      <c r="E97" s="54"/>
      <c r="F97" s="55"/>
      <c r="G97" s="56"/>
      <c r="H97" s="62"/>
      <c r="I97" s="62"/>
      <c r="J97" s="54"/>
    </row>
    <row r="98" spans="1:10" ht="21.75">
      <c r="A98" s="62"/>
      <c r="B98" s="62"/>
      <c r="C98" s="57"/>
      <c r="D98" s="54"/>
      <c r="E98" s="54"/>
      <c r="F98" s="55"/>
      <c r="G98" s="56"/>
      <c r="H98" s="62"/>
      <c r="I98" s="62"/>
      <c r="J98" s="54"/>
    </row>
    <row r="99" spans="1:10" ht="21.75">
      <c r="A99" s="62"/>
      <c r="B99" s="62"/>
      <c r="C99" s="57"/>
      <c r="D99" s="54"/>
      <c r="E99" s="54"/>
      <c r="F99" s="55"/>
      <c r="G99" s="56"/>
      <c r="H99" s="62"/>
      <c r="I99" s="62"/>
      <c r="J99" s="54"/>
    </row>
    <row r="100" spans="1:10" ht="21.75">
      <c r="A100" s="62"/>
      <c r="B100" s="62"/>
      <c r="C100" s="57"/>
      <c r="D100" s="54"/>
      <c r="E100" s="54"/>
      <c r="F100" s="55"/>
      <c r="G100" s="56"/>
      <c r="H100" s="62"/>
      <c r="I100" s="62"/>
      <c r="J100" s="54"/>
    </row>
    <row r="101" spans="1:10" ht="21.75">
      <c r="A101" s="62"/>
      <c r="B101" s="62"/>
      <c r="C101" s="57"/>
      <c r="D101" s="54"/>
      <c r="E101" s="54"/>
      <c r="F101" s="55"/>
      <c r="G101" s="56"/>
      <c r="H101" s="62"/>
      <c r="I101" s="62"/>
      <c r="J101" s="54"/>
    </row>
    <row r="102" spans="1:10" ht="21.75">
      <c r="A102" s="62"/>
      <c r="B102" s="62"/>
      <c r="C102" s="57"/>
      <c r="D102" s="54"/>
      <c r="E102" s="54"/>
      <c r="F102" s="55"/>
      <c r="G102" s="56"/>
      <c r="H102" s="62"/>
      <c r="I102" s="62"/>
      <c r="J102" s="54"/>
    </row>
    <row r="103" spans="1:10" ht="21.75">
      <c r="A103" s="62"/>
      <c r="B103" s="62"/>
      <c r="C103" s="57"/>
      <c r="D103" s="54"/>
      <c r="E103" s="54"/>
      <c r="F103" s="54"/>
      <c r="G103" s="54"/>
      <c r="H103" s="62"/>
      <c r="I103" s="62"/>
      <c r="J103" s="54"/>
    </row>
    <row r="104" spans="1:10" ht="21.75">
      <c r="A104" s="62"/>
      <c r="B104" s="62"/>
      <c r="C104" s="57"/>
      <c r="D104" s="54"/>
      <c r="E104" s="54"/>
      <c r="F104" s="55"/>
      <c r="G104" s="56"/>
      <c r="H104" s="62"/>
      <c r="I104" s="62"/>
      <c r="J104" s="54"/>
    </row>
    <row r="105" spans="1:10" ht="21.75">
      <c r="A105" s="62"/>
      <c r="B105" s="62"/>
      <c r="C105" s="53"/>
      <c r="D105" s="54"/>
      <c r="E105" s="54"/>
      <c r="F105" s="55"/>
      <c r="G105" s="56"/>
      <c r="H105" s="62"/>
      <c r="I105" s="62"/>
      <c r="J105" s="54"/>
    </row>
    <row r="106" spans="1:10" ht="21.75">
      <c r="A106" s="62"/>
      <c r="B106" s="62"/>
      <c r="C106" s="57"/>
      <c r="D106" s="54"/>
      <c r="E106" s="54"/>
      <c r="F106" s="55"/>
      <c r="G106" s="56"/>
      <c r="H106" s="62"/>
      <c r="I106" s="62"/>
      <c r="J106" s="54"/>
    </row>
    <row r="107" spans="1:10" ht="21.75">
      <c r="A107" s="62"/>
      <c r="B107" s="62"/>
      <c r="C107" s="57"/>
      <c r="D107" s="54"/>
      <c r="E107" s="54"/>
      <c r="F107" s="55"/>
      <c r="G107" s="56"/>
      <c r="H107" s="62"/>
      <c r="I107" s="62"/>
      <c r="J107" s="54"/>
    </row>
    <row r="108" spans="1:10" ht="21.75">
      <c r="A108" s="62"/>
      <c r="B108" s="62"/>
      <c r="C108" s="57"/>
      <c r="D108" s="54"/>
      <c r="E108" s="54"/>
      <c r="F108" s="55"/>
      <c r="G108" s="56"/>
      <c r="H108" s="62"/>
      <c r="I108" s="62"/>
      <c r="J108" s="54"/>
    </row>
    <row r="109" spans="1:10" ht="21.75">
      <c r="A109" s="62"/>
      <c r="B109" s="62"/>
      <c r="C109" s="57"/>
      <c r="D109" s="54"/>
      <c r="E109" s="54"/>
      <c r="F109" s="55"/>
      <c r="G109" s="56"/>
      <c r="H109" s="62"/>
      <c r="I109" s="62"/>
      <c r="J109" s="54"/>
    </row>
    <row r="110" spans="1:10" ht="21.75">
      <c r="A110" s="14"/>
      <c r="B110" s="14"/>
      <c r="C110" s="18"/>
      <c r="D110" s="10"/>
      <c r="E110" s="10"/>
      <c r="F110" s="35"/>
      <c r="G110" s="20"/>
      <c r="H110" s="14"/>
      <c r="I110" s="14"/>
      <c r="J110" s="10"/>
    </row>
    <row r="111" spans="1:10" ht="26.25">
      <c r="A111" s="323" t="s">
        <v>506</v>
      </c>
      <c r="B111" s="323"/>
      <c r="C111" s="323"/>
      <c r="D111" s="323"/>
      <c r="E111" s="323"/>
      <c r="F111" s="323"/>
      <c r="G111" s="323"/>
      <c r="H111" s="323"/>
      <c r="I111" s="323"/>
      <c r="J111" s="6" t="s">
        <v>14</v>
      </c>
    </row>
    <row r="112" spans="1:10" ht="21.75">
      <c r="A112" s="331" t="s">
        <v>211</v>
      </c>
      <c r="B112" s="331"/>
      <c r="C112" s="331"/>
      <c r="D112" s="331"/>
      <c r="E112" s="331"/>
      <c r="F112" s="331"/>
      <c r="G112" s="331"/>
      <c r="H112" s="331"/>
      <c r="I112" s="331"/>
      <c r="J112" s="331"/>
    </row>
    <row r="113" spans="1:10" ht="21.75">
      <c r="A113" s="331" t="s">
        <v>507</v>
      </c>
      <c r="B113" s="331"/>
      <c r="C113" s="331"/>
      <c r="D113" s="331"/>
      <c r="E113" s="331"/>
      <c r="F113" s="331"/>
      <c r="G113" s="331"/>
      <c r="H113" s="331"/>
      <c r="I113" s="331"/>
      <c r="J113" s="331"/>
    </row>
    <row r="114" spans="1:10" s="46" customFormat="1" ht="43.5">
      <c r="A114" s="37" t="s">
        <v>721</v>
      </c>
      <c r="B114" s="37" t="s">
        <v>424</v>
      </c>
      <c r="C114" s="37" t="s">
        <v>723</v>
      </c>
      <c r="D114" s="37" t="s">
        <v>724</v>
      </c>
      <c r="E114" s="37" t="s">
        <v>725</v>
      </c>
      <c r="F114" s="37" t="s">
        <v>727</v>
      </c>
      <c r="G114" s="37" t="s">
        <v>728</v>
      </c>
      <c r="H114" s="37" t="s">
        <v>1141</v>
      </c>
      <c r="I114" s="37" t="s">
        <v>500</v>
      </c>
      <c r="J114" s="37" t="s">
        <v>501</v>
      </c>
    </row>
    <row r="115" spans="1:10" ht="21.75">
      <c r="A115" s="13">
        <v>1</v>
      </c>
      <c r="B115" s="19" t="s">
        <v>57</v>
      </c>
      <c r="C115" s="22" t="s">
        <v>763</v>
      </c>
      <c r="D115" s="13">
        <v>1</v>
      </c>
      <c r="E115" s="13" t="s">
        <v>732</v>
      </c>
      <c r="F115" s="13"/>
      <c r="G115" s="26">
        <f>SUM(G116:G143)</f>
        <v>568000</v>
      </c>
      <c r="H115" s="13" t="s">
        <v>1155</v>
      </c>
      <c r="I115" s="19" t="s">
        <v>1156</v>
      </c>
      <c r="J115" s="13">
        <v>4</v>
      </c>
    </row>
    <row r="116" spans="1:10" ht="21.75">
      <c r="A116" s="62"/>
      <c r="B116" s="62"/>
      <c r="C116" s="57" t="s">
        <v>254</v>
      </c>
      <c r="D116" s="54">
        <v>1</v>
      </c>
      <c r="E116" s="54" t="s">
        <v>750</v>
      </c>
      <c r="F116" s="55">
        <v>70000</v>
      </c>
      <c r="G116" s="56">
        <f>F116</f>
        <v>70000</v>
      </c>
      <c r="H116" s="54" t="s">
        <v>1157</v>
      </c>
      <c r="I116" s="62" t="s">
        <v>508</v>
      </c>
      <c r="J116" s="54">
        <v>4</v>
      </c>
    </row>
    <row r="117" spans="1:10" ht="21.75">
      <c r="A117" s="62"/>
      <c r="B117" s="62"/>
      <c r="C117" s="57" t="s">
        <v>255</v>
      </c>
      <c r="D117" s="54">
        <v>1</v>
      </c>
      <c r="E117" s="54" t="s">
        <v>750</v>
      </c>
      <c r="F117" s="55">
        <v>30000</v>
      </c>
      <c r="G117" s="56">
        <f aca="true" t="shared" si="2" ref="G117:G122">F117</f>
        <v>30000</v>
      </c>
      <c r="H117" s="54" t="s">
        <v>1174</v>
      </c>
      <c r="I117" s="62" t="s">
        <v>1175</v>
      </c>
      <c r="J117" s="54">
        <v>6</v>
      </c>
    </row>
    <row r="118" spans="1:10" ht="21.75">
      <c r="A118" s="62"/>
      <c r="B118" s="62"/>
      <c r="C118" s="53" t="s">
        <v>256</v>
      </c>
      <c r="D118" s="54">
        <v>1</v>
      </c>
      <c r="E118" s="54" t="s">
        <v>750</v>
      </c>
      <c r="F118" s="55">
        <v>40000</v>
      </c>
      <c r="G118" s="56">
        <f t="shared" si="2"/>
        <v>40000</v>
      </c>
      <c r="H118" s="54" t="s">
        <v>1182</v>
      </c>
      <c r="I118" s="62" t="s">
        <v>1183</v>
      </c>
      <c r="J118" s="54">
        <v>6</v>
      </c>
    </row>
    <row r="119" spans="1:10" ht="21.75">
      <c r="A119" s="62"/>
      <c r="B119" s="62"/>
      <c r="C119" s="57" t="s">
        <v>257</v>
      </c>
      <c r="D119" s="54">
        <v>1</v>
      </c>
      <c r="E119" s="54" t="s">
        <v>750</v>
      </c>
      <c r="F119" s="55">
        <v>30000</v>
      </c>
      <c r="G119" s="56">
        <f t="shared" si="2"/>
        <v>30000</v>
      </c>
      <c r="H119" s="54" t="s">
        <v>1188</v>
      </c>
      <c r="I119" s="62" t="s">
        <v>1189</v>
      </c>
      <c r="J119" s="54">
        <v>3</v>
      </c>
    </row>
    <row r="120" spans="1:10" ht="21.75">
      <c r="A120" s="62"/>
      <c r="B120" s="62"/>
      <c r="C120" s="57" t="s">
        <v>258</v>
      </c>
      <c r="D120" s="54">
        <v>1</v>
      </c>
      <c r="E120" s="54" t="s">
        <v>750</v>
      </c>
      <c r="F120" s="55">
        <v>9000</v>
      </c>
      <c r="G120" s="56">
        <f t="shared" si="2"/>
        <v>9000</v>
      </c>
      <c r="H120" s="54" t="s">
        <v>509</v>
      </c>
      <c r="I120" s="88" t="s">
        <v>510</v>
      </c>
      <c r="J120" s="54">
        <v>4</v>
      </c>
    </row>
    <row r="121" spans="1:10" ht="21.75">
      <c r="A121" s="62"/>
      <c r="B121" s="62"/>
      <c r="C121" s="57" t="s">
        <v>259</v>
      </c>
      <c r="D121" s="54">
        <v>1</v>
      </c>
      <c r="E121" s="54" t="s">
        <v>750</v>
      </c>
      <c r="F121" s="55">
        <v>40000</v>
      </c>
      <c r="G121" s="56">
        <f t="shared" si="2"/>
        <v>40000</v>
      </c>
      <c r="H121" s="86"/>
      <c r="I121" s="62" t="s">
        <v>511</v>
      </c>
      <c r="J121" s="87"/>
    </row>
    <row r="122" spans="1:10" ht="21.75">
      <c r="A122" s="62"/>
      <c r="B122" s="62"/>
      <c r="C122" s="57" t="s">
        <v>260</v>
      </c>
      <c r="D122" s="54">
        <v>1</v>
      </c>
      <c r="E122" s="54" t="s">
        <v>762</v>
      </c>
      <c r="F122" s="55">
        <v>50000</v>
      </c>
      <c r="G122" s="56">
        <f t="shared" si="2"/>
        <v>50000</v>
      </c>
      <c r="H122" s="86"/>
      <c r="I122" s="62"/>
      <c r="J122" s="87"/>
    </row>
    <row r="123" spans="1:10" ht="21.75">
      <c r="A123" s="62"/>
      <c r="B123" s="62"/>
      <c r="C123" s="57" t="s">
        <v>261</v>
      </c>
      <c r="D123" s="54">
        <v>2</v>
      </c>
      <c r="E123" s="54" t="s">
        <v>732</v>
      </c>
      <c r="F123" s="55">
        <v>10000</v>
      </c>
      <c r="G123" s="56">
        <f>F123*2</f>
        <v>20000</v>
      </c>
      <c r="H123" s="86"/>
      <c r="I123" s="62"/>
      <c r="J123" s="87"/>
    </row>
    <row r="124" spans="1:10" ht="21.75">
      <c r="A124" s="62"/>
      <c r="B124" s="62"/>
      <c r="C124" s="57" t="s">
        <v>262</v>
      </c>
      <c r="D124" s="54">
        <v>3</v>
      </c>
      <c r="E124" s="54" t="s">
        <v>762</v>
      </c>
      <c r="F124" s="55">
        <v>10000</v>
      </c>
      <c r="G124" s="56">
        <f>F124*3</f>
        <v>30000</v>
      </c>
      <c r="H124" s="62"/>
      <c r="I124" s="62"/>
      <c r="J124" s="54"/>
    </row>
    <row r="125" spans="1:10" ht="21.75">
      <c r="A125" s="62"/>
      <c r="B125" s="62"/>
      <c r="C125" s="57" t="s">
        <v>36</v>
      </c>
      <c r="D125" s="54">
        <v>4</v>
      </c>
      <c r="E125" s="54" t="s">
        <v>732</v>
      </c>
      <c r="F125" s="55">
        <v>20000</v>
      </c>
      <c r="G125" s="56">
        <f>F125*4</f>
        <v>80000</v>
      </c>
      <c r="H125" s="62"/>
      <c r="I125" s="62"/>
      <c r="J125" s="54"/>
    </row>
    <row r="126" spans="1:10" ht="21.75">
      <c r="A126" s="62"/>
      <c r="B126" s="62"/>
      <c r="C126" s="57" t="s">
        <v>37</v>
      </c>
      <c r="D126" s="54"/>
      <c r="E126" s="54"/>
      <c r="F126" s="55"/>
      <c r="G126" s="56"/>
      <c r="H126" s="62"/>
      <c r="I126" s="62"/>
      <c r="J126" s="54"/>
    </row>
    <row r="127" spans="1:10" ht="21.75">
      <c r="A127" s="62"/>
      <c r="B127" s="62"/>
      <c r="C127" s="57" t="s">
        <v>263</v>
      </c>
      <c r="D127" s="54">
        <v>3</v>
      </c>
      <c r="E127" s="54" t="s">
        <v>750</v>
      </c>
      <c r="F127" s="55">
        <v>3000</v>
      </c>
      <c r="G127" s="56">
        <f>F127*3</f>
        <v>9000</v>
      </c>
      <c r="H127" s="62"/>
      <c r="I127" s="62"/>
      <c r="J127" s="54"/>
    </row>
    <row r="128" spans="1:10" ht="21.75">
      <c r="A128" s="62"/>
      <c r="B128" s="62"/>
      <c r="C128" s="53" t="s">
        <v>512</v>
      </c>
      <c r="D128" s="54">
        <v>1</v>
      </c>
      <c r="E128" s="54" t="s">
        <v>762</v>
      </c>
      <c r="F128" s="55">
        <v>30000</v>
      </c>
      <c r="G128" s="56">
        <f>F128</f>
        <v>30000</v>
      </c>
      <c r="H128" s="62"/>
      <c r="I128" s="62"/>
      <c r="J128" s="54"/>
    </row>
    <row r="129" spans="1:10" ht="21.75">
      <c r="A129" s="62"/>
      <c r="B129" s="62"/>
      <c r="C129" s="57" t="s">
        <v>264</v>
      </c>
      <c r="D129" s="54">
        <v>1</v>
      </c>
      <c r="E129" s="54" t="s">
        <v>732</v>
      </c>
      <c r="F129" s="55">
        <v>10000</v>
      </c>
      <c r="G129" s="56">
        <f>F129</f>
        <v>10000</v>
      </c>
      <c r="H129" s="62"/>
      <c r="I129" s="62"/>
      <c r="J129" s="54"/>
    </row>
    <row r="130" spans="1:10" ht="21.75">
      <c r="A130" s="62"/>
      <c r="B130" s="62"/>
      <c r="C130" s="57" t="s">
        <v>265</v>
      </c>
      <c r="D130" s="54">
        <v>1</v>
      </c>
      <c r="E130" s="54" t="s">
        <v>750</v>
      </c>
      <c r="F130" s="55">
        <v>10000</v>
      </c>
      <c r="G130" s="56">
        <f>F130</f>
        <v>10000</v>
      </c>
      <c r="H130" s="62"/>
      <c r="I130" s="62"/>
      <c r="J130" s="54"/>
    </row>
    <row r="131" spans="1:10" ht="21.75">
      <c r="A131" s="62"/>
      <c r="B131" s="62"/>
      <c r="C131" s="53" t="s">
        <v>266</v>
      </c>
      <c r="D131" s="54">
        <v>1</v>
      </c>
      <c r="E131" s="54" t="s">
        <v>750</v>
      </c>
      <c r="F131" s="55">
        <v>2000</v>
      </c>
      <c r="G131" s="56">
        <f>F131</f>
        <v>2000</v>
      </c>
      <c r="H131" s="62"/>
      <c r="I131" s="62"/>
      <c r="J131" s="54"/>
    </row>
    <row r="132" spans="1:10" s="5" customFormat="1" ht="21.75">
      <c r="A132" s="14"/>
      <c r="B132" s="14"/>
      <c r="C132" s="85"/>
      <c r="D132" s="10"/>
      <c r="E132" s="10"/>
      <c r="F132" s="10"/>
      <c r="G132" s="10"/>
      <c r="H132" s="14"/>
      <c r="I132" s="14"/>
      <c r="J132" s="10"/>
    </row>
    <row r="133" spans="1:10" s="5" customFormat="1" ht="26.25">
      <c r="A133" s="323"/>
      <c r="B133" s="323"/>
      <c r="C133" s="323"/>
      <c r="D133" s="323"/>
      <c r="E133" s="323"/>
      <c r="F133" s="323"/>
      <c r="G133" s="323"/>
      <c r="H133" s="323"/>
      <c r="I133" s="323"/>
      <c r="J133" s="6" t="s">
        <v>15</v>
      </c>
    </row>
    <row r="134" spans="1:10" s="5" customFormat="1" ht="21.75">
      <c r="A134" s="331" t="s">
        <v>211</v>
      </c>
      <c r="B134" s="331"/>
      <c r="C134" s="331"/>
      <c r="D134" s="331"/>
      <c r="E134" s="331"/>
      <c r="F134" s="331"/>
      <c r="G134" s="331"/>
      <c r="H134" s="331"/>
      <c r="I134" s="331"/>
      <c r="J134" s="331"/>
    </row>
    <row r="135" spans="1:10" s="5" customFormat="1" ht="21.75">
      <c r="A135" s="331" t="s">
        <v>507</v>
      </c>
      <c r="B135" s="331"/>
      <c r="C135" s="331"/>
      <c r="D135" s="331"/>
      <c r="E135" s="331"/>
      <c r="F135" s="331"/>
      <c r="G135" s="331"/>
      <c r="H135" s="331"/>
      <c r="I135" s="331"/>
      <c r="J135" s="331"/>
    </row>
    <row r="136" spans="1:10" s="46" customFormat="1" ht="43.5">
      <c r="A136" s="37" t="s">
        <v>721</v>
      </c>
      <c r="B136" s="37" t="s">
        <v>424</v>
      </c>
      <c r="C136" s="37" t="s">
        <v>723</v>
      </c>
      <c r="D136" s="37" t="s">
        <v>724</v>
      </c>
      <c r="E136" s="37" t="s">
        <v>725</v>
      </c>
      <c r="F136" s="37" t="s">
        <v>727</v>
      </c>
      <c r="G136" s="37" t="s">
        <v>728</v>
      </c>
      <c r="H136" s="37" t="s">
        <v>1141</v>
      </c>
      <c r="I136" s="37" t="s">
        <v>500</v>
      </c>
      <c r="J136" s="37" t="s">
        <v>501</v>
      </c>
    </row>
    <row r="137" spans="1:10" ht="21.75">
      <c r="A137" s="79"/>
      <c r="B137" s="79"/>
      <c r="C137" s="53" t="s">
        <v>267</v>
      </c>
      <c r="D137" s="54">
        <v>1</v>
      </c>
      <c r="E137" s="54" t="s">
        <v>750</v>
      </c>
      <c r="F137" s="55">
        <v>60000</v>
      </c>
      <c r="G137" s="56">
        <f>F137</f>
        <v>60000</v>
      </c>
      <c r="H137" s="19"/>
      <c r="I137" s="19"/>
      <c r="J137" s="13"/>
    </row>
    <row r="138" spans="1:10" s="5" customFormat="1" ht="21.75">
      <c r="A138" s="62"/>
      <c r="B138" s="62"/>
      <c r="C138" s="89" t="s">
        <v>268</v>
      </c>
      <c r="D138" s="81">
        <v>2</v>
      </c>
      <c r="E138" s="81" t="s">
        <v>732</v>
      </c>
      <c r="F138" s="82">
        <v>5000</v>
      </c>
      <c r="G138" s="83">
        <f>F138*2</f>
        <v>10000</v>
      </c>
      <c r="H138" s="19"/>
      <c r="I138" s="19"/>
      <c r="J138" s="13"/>
    </row>
    <row r="139" spans="1:10" s="5" customFormat="1" ht="21.75">
      <c r="A139" s="62"/>
      <c r="B139" s="62"/>
      <c r="C139" s="61" t="s">
        <v>269</v>
      </c>
      <c r="D139" s="54">
        <v>2</v>
      </c>
      <c r="E139" s="54" t="s">
        <v>732</v>
      </c>
      <c r="F139" s="55">
        <v>2000</v>
      </c>
      <c r="G139" s="56">
        <f>F139*2</f>
        <v>4000</v>
      </c>
      <c r="H139" s="62"/>
      <c r="I139" s="62"/>
      <c r="J139" s="54"/>
    </row>
    <row r="140" spans="1:10" s="5" customFormat="1" ht="21.75">
      <c r="A140" s="62"/>
      <c r="B140" s="62"/>
      <c r="C140" s="61" t="s">
        <v>270</v>
      </c>
      <c r="D140" s="54">
        <v>1</v>
      </c>
      <c r="E140" s="54" t="s">
        <v>750</v>
      </c>
      <c r="F140" s="55">
        <v>7000</v>
      </c>
      <c r="G140" s="56">
        <f>F140</f>
        <v>7000</v>
      </c>
      <c r="H140" s="62"/>
      <c r="I140" s="62"/>
      <c r="J140" s="54"/>
    </row>
    <row r="141" spans="1:10" s="5" customFormat="1" ht="21.75">
      <c r="A141" s="62"/>
      <c r="B141" s="62"/>
      <c r="C141" s="62" t="s">
        <v>271</v>
      </c>
      <c r="D141" s="54">
        <v>1</v>
      </c>
      <c r="E141" s="54" t="s">
        <v>732</v>
      </c>
      <c r="F141" s="55">
        <v>12000</v>
      </c>
      <c r="G141" s="56">
        <f>F141</f>
        <v>12000</v>
      </c>
      <c r="H141" s="62"/>
      <c r="I141" s="62"/>
      <c r="J141" s="54"/>
    </row>
    <row r="142" spans="1:10" s="5" customFormat="1" ht="21.75">
      <c r="A142" s="62"/>
      <c r="B142" s="62"/>
      <c r="C142" s="62" t="s">
        <v>272</v>
      </c>
      <c r="D142" s="54">
        <v>1</v>
      </c>
      <c r="E142" s="54" t="s">
        <v>650</v>
      </c>
      <c r="F142" s="55">
        <v>10000</v>
      </c>
      <c r="G142" s="56">
        <f>F142</f>
        <v>10000</v>
      </c>
      <c r="H142" s="62"/>
      <c r="I142" s="62"/>
      <c r="J142" s="54"/>
    </row>
    <row r="143" spans="1:10" s="5" customFormat="1" ht="21.75">
      <c r="A143" s="62"/>
      <c r="B143" s="62"/>
      <c r="C143" s="62" t="s">
        <v>273</v>
      </c>
      <c r="D143" s="54">
        <v>1</v>
      </c>
      <c r="E143" s="54" t="s">
        <v>732</v>
      </c>
      <c r="F143" s="55">
        <v>5000</v>
      </c>
      <c r="G143" s="56">
        <f>F143</f>
        <v>5000</v>
      </c>
      <c r="H143" s="62"/>
      <c r="I143" s="62"/>
      <c r="J143" s="54"/>
    </row>
    <row r="144" spans="1:10" s="5" customFormat="1" ht="21.75">
      <c r="A144" s="62"/>
      <c r="B144" s="62"/>
      <c r="C144" s="57"/>
      <c r="D144" s="54"/>
      <c r="E144" s="54"/>
      <c r="F144" s="54"/>
      <c r="G144" s="54"/>
      <c r="H144" s="62"/>
      <c r="I144" s="62"/>
      <c r="J144" s="54"/>
    </row>
    <row r="145" spans="1:10" s="5" customFormat="1" ht="21.75">
      <c r="A145" s="62"/>
      <c r="B145" s="62"/>
      <c r="C145" s="57"/>
      <c r="D145" s="54"/>
      <c r="E145" s="54"/>
      <c r="F145" s="54"/>
      <c r="G145" s="54"/>
      <c r="H145" s="62"/>
      <c r="I145" s="62"/>
      <c r="J145" s="54"/>
    </row>
    <row r="146" spans="1:10" s="5" customFormat="1" ht="21.75">
      <c r="A146" s="62"/>
      <c r="B146" s="62"/>
      <c r="C146" s="57"/>
      <c r="D146" s="54"/>
      <c r="E146" s="54"/>
      <c r="F146" s="54"/>
      <c r="G146" s="54"/>
      <c r="H146" s="62"/>
      <c r="I146" s="62"/>
      <c r="J146" s="54"/>
    </row>
    <row r="147" spans="1:10" s="5" customFormat="1" ht="21.75">
      <c r="A147" s="62"/>
      <c r="B147" s="62"/>
      <c r="C147" s="62"/>
      <c r="D147" s="54"/>
      <c r="E147" s="54"/>
      <c r="F147" s="54"/>
      <c r="G147" s="54"/>
      <c r="H147" s="62"/>
      <c r="I147" s="62"/>
      <c r="J147" s="54"/>
    </row>
    <row r="148" spans="1:10" s="5" customFormat="1" ht="21.75">
      <c r="A148" s="62"/>
      <c r="B148" s="62"/>
      <c r="C148" s="62"/>
      <c r="D148" s="54"/>
      <c r="E148" s="54"/>
      <c r="F148" s="54"/>
      <c r="G148" s="54"/>
      <c r="H148" s="62"/>
      <c r="I148" s="62"/>
      <c r="J148" s="54"/>
    </row>
    <row r="149" spans="1:10" s="5" customFormat="1" ht="21.75">
      <c r="A149" s="62"/>
      <c r="B149" s="62"/>
      <c r="C149" s="62"/>
      <c r="D149" s="54"/>
      <c r="E149" s="54"/>
      <c r="F149" s="54"/>
      <c r="G149" s="54"/>
      <c r="H149" s="62"/>
      <c r="I149" s="62"/>
      <c r="J149" s="54"/>
    </row>
    <row r="150" spans="1:10" s="5" customFormat="1" ht="21.75">
      <c r="A150" s="62"/>
      <c r="B150" s="62"/>
      <c r="C150" s="62"/>
      <c r="D150" s="54"/>
      <c r="E150" s="54"/>
      <c r="F150" s="54"/>
      <c r="G150" s="54"/>
      <c r="H150" s="62"/>
      <c r="I150" s="62"/>
      <c r="J150" s="54"/>
    </row>
    <row r="151" spans="1:10" s="5" customFormat="1" ht="21.75">
      <c r="A151" s="62"/>
      <c r="B151" s="62"/>
      <c r="C151" s="62"/>
      <c r="D151" s="54"/>
      <c r="E151" s="54"/>
      <c r="F151" s="54"/>
      <c r="G151" s="54"/>
      <c r="H151" s="62"/>
      <c r="I151" s="62"/>
      <c r="J151" s="54"/>
    </row>
    <row r="152" spans="1:10" s="5" customFormat="1" ht="21.75">
      <c r="A152" s="62"/>
      <c r="B152" s="62"/>
      <c r="C152" s="62"/>
      <c r="D152" s="54"/>
      <c r="E152" s="54"/>
      <c r="F152" s="54"/>
      <c r="G152" s="54"/>
      <c r="H152" s="62"/>
      <c r="I152" s="62"/>
      <c r="J152" s="54"/>
    </row>
    <row r="153" spans="1:10" s="5" customFormat="1" ht="21.75">
      <c r="A153" s="62"/>
      <c r="B153" s="62"/>
      <c r="C153" s="62"/>
      <c r="D153" s="54"/>
      <c r="E153" s="54"/>
      <c r="F153" s="54"/>
      <c r="G153" s="54"/>
      <c r="H153" s="62"/>
      <c r="I153" s="62"/>
      <c r="J153" s="54"/>
    </row>
    <row r="154" spans="1:10" s="5" customFormat="1" ht="21.75">
      <c r="A154" s="14"/>
      <c r="B154" s="14"/>
      <c r="C154" s="14"/>
      <c r="D154" s="10"/>
      <c r="E154" s="10"/>
      <c r="F154" s="10"/>
      <c r="G154" s="10"/>
      <c r="H154" s="14"/>
      <c r="I154" s="14"/>
      <c r="J154" s="10"/>
    </row>
    <row r="155" spans="1:10" ht="26.25">
      <c r="A155" s="291" t="s">
        <v>498</v>
      </c>
      <c r="B155" s="291"/>
      <c r="C155" s="291"/>
      <c r="D155" s="291"/>
      <c r="E155" s="291"/>
      <c r="F155" s="291"/>
      <c r="G155" s="291"/>
      <c r="H155" s="291"/>
      <c r="I155" s="291"/>
      <c r="J155" s="6" t="s">
        <v>16</v>
      </c>
    </row>
    <row r="156" spans="1:10" ht="21.75">
      <c r="A156" s="331" t="s">
        <v>211</v>
      </c>
      <c r="B156" s="331"/>
      <c r="C156" s="331"/>
      <c r="D156" s="331"/>
      <c r="E156" s="331"/>
      <c r="F156" s="331"/>
      <c r="G156" s="331"/>
      <c r="H156" s="331"/>
      <c r="I156" s="331"/>
      <c r="J156" s="331"/>
    </row>
    <row r="157" spans="1:10" ht="21.75">
      <c r="A157" s="329" t="s">
        <v>513</v>
      </c>
      <c r="B157" s="329"/>
      <c r="C157" s="329"/>
      <c r="D157" s="329"/>
      <c r="E157" s="329"/>
      <c r="F157" s="329"/>
      <c r="G157" s="329"/>
      <c r="H157" s="329"/>
      <c r="I157" s="329"/>
      <c r="J157" s="329"/>
    </row>
    <row r="158" spans="1:10" s="46" customFormat="1" ht="43.5">
      <c r="A158" s="37" t="s">
        <v>721</v>
      </c>
      <c r="B158" s="37" t="s">
        <v>424</v>
      </c>
      <c r="C158" s="37" t="s">
        <v>723</v>
      </c>
      <c r="D158" s="37" t="s">
        <v>724</v>
      </c>
      <c r="E158" s="37" t="s">
        <v>725</v>
      </c>
      <c r="F158" s="37" t="s">
        <v>727</v>
      </c>
      <c r="G158" s="37" t="s">
        <v>728</v>
      </c>
      <c r="H158" s="37" t="s">
        <v>1141</v>
      </c>
      <c r="I158" s="37" t="s">
        <v>500</v>
      </c>
      <c r="J158" s="37" t="s">
        <v>501</v>
      </c>
    </row>
    <row r="159" spans="1:10" ht="21.75">
      <c r="A159" s="13">
        <v>1</v>
      </c>
      <c r="B159" s="19" t="s">
        <v>58</v>
      </c>
      <c r="C159" s="22" t="s">
        <v>767</v>
      </c>
      <c r="D159" s="13">
        <v>1</v>
      </c>
      <c r="E159" s="13" t="s">
        <v>732</v>
      </c>
      <c r="F159" s="13"/>
      <c r="G159" s="26">
        <f>SUM(G160:G183)</f>
        <v>445000</v>
      </c>
      <c r="H159" s="13" t="s">
        <v>1184</v>
      </c>
      <c r="I159" s="19" t="s">
        <v>1185</v>
      </c>
      <c r="J159" s="13">
        <v>6</v>
      </c>
    </row>
    <row r="160" spans="1:10" ht="21.75">
      <c r="A160" s="62"/>
      <c r="B160" s="62"/>
      <c r="C160" s="57" t="s">
        <v>274</v>
      </c>
      <c r="D160" s="54">
        <v>1</v>
      </c>
      <c r="E160" s="54" t="s">
        <v>750</v>
      </c>
      <c r="F160" s="55">
        <v>20000</v>
      </c>
      <c r="G160" s="55">
        <f>F160</f>
        <v>20000</v>
      </c>
      <c r="H160" s="62"/>
      <c r="I160" s="62"/>
      <c r="J160" s="54"/>
    </row>
    <row r="161" spans="1:10" ht="21.75">
      <c r="A161" s="62"/>
      <c r="B161" s="62"/>
      <c r="C161" s="57" t="s">
        <v>275</v>
      </c>
      <c r="D161" s="54">
        <v>1</v>
      </c>
      <c r="E161" s="54" t="s">
        <v>750</v>
      </c>
      <c r="F161" s="55">
        <v>20000</v>
      </c>
      <c r="G161" s="55">
        <f>F161</f>
        <v>20000</v>
      </c>
      <c r="H161" s="62"/>
      <c r="I161" s="62"/>
      <c r="J161" s="54"/>
    </row>
    <row r="162" spans="1:10" ht="21.75">
      <c r="A162" s="62"/>
      <c r="B162" s="62"/>
      <c r="C162" s="53" t="s">
        <v>276</v>
      </c>
      <c r="D162" s="54">
        <v>1</v>
      </c>
      <c r="E162" s="54" t="s">
        <v>750</v>
      </c>
      <c r="F162" s="55">
        <v>50000</v>
      </c>
      <c r="G162" s="55">
        <f>F162</f>
        <v>50000</v>
      </c>
      <c r="H162" s="62"/>
      <c r="I162" s="62"/>
      <c r="J162" s="54"/>
    </row>
    <row r="163" spans="1:10" ht="21.75">
      <c r="A163" s="62"/>
      <c r="B163" s="62"/>
      <c r="C163" s="57" t="s">
        <v>277</v>
      </c>
      <c r="D163" s="54">
        <v>2</v>
      </c>
      <c r="E163" s="54" t="s">
        <v>732</v>
      </c>
      <c r="F163" s="55">
        <v>10000</v>
      </c>
      <c r="G163" s="55">
        <f>F163*2</f>
        <v>20000</v>
      </c>
      <c r="H163" s="62"/>
      <c r="I163" s="62"/>
      <c r="J163" s="54"/>
    </row>
    <row r="164" spans="1:10" ht="21.75">
      <c r="A164" s="62"/>
      <c r="B164" s="62"/>
      <c r="C164" s="57" t="s">
        <v>278</v>
      </c>
      <c r="D164" s="54">
        <v>3</v>
      </c>
      <c r="E164" s="54" t="s">
        <v>732</v>
      </c>
      <c r="F164" s="55">
        <v>1000</v>
      </c>
      <c r="G164" s="55">
        <f>F164*3</f>
        <v>3000</v>
      </c>
      <c r="H164" s="62"/>
      <c r="I164" s="62"/>
      <c r="J164" s="54"/>
    </row>
    <row r="165" spans="1:10" ht="21.75">
      <c r="A165" s="62"/>
      <c r="B165" s="62"/>
      <c r="C165" s="53" t="s">
        <v>279</v>
      </c>
      <c r="D165" s="54">
        <v>1</v>
      </c>
      <c r="E165" s="54" t="s">
        <v>762</v>
      </c>
      <c r="F165" s="55">
        <v>30000</v>
      </c>
      <c r="G165" s="55">
        <f>F165</f>
        <v>30000</v>
      </c>
      <c r="H165" s="62"/>
      <c r="I165" s="62"/>
      <c r="J165" s="54"/>
    </row>
    <row r="166" spans="1:10" ht="21.75">
      <c r="A166" s="62"/>
      <c r="B166" s="62"/>
      <c r="C166" s="57" t="s">
        <v>280</v>
      </c>
      <c r="D166" s="54">
        <v>2</v>
      </c>
      <c r="E166" s="54" t="s">
        <v>762</v>
      </c>
      <c r="F166" s="55">
        <v>3000</v>
      </c>
      <c r="G166" s="55">
        <f>F166*2</f>
        <v>6000</v>
      </c>
      <c r="H166" s="62"/>
      <c r="I166" s="62"/>
      <c r="J166" s="54"/>
    </row>
    <row r="167" spans="1:10" ht="21.75">
      <c r="A167" s="79"/>
      <c r="B167" s="79"/>
      <c r="C167" s="80" t="s">
        <v>38</v>
      </c>
      <c r="D167" s="81">
        <v>4</v>
      </c>
      <c r="E167" s="81" t="s">
        <v>732</v>
      </c>
      <c r="F167" s="82">
        <v>30000</v>
      </c>
      <c r="G167" s="82">
        <f>F167*4</f>
        <v>120000</v>
      </c>
      <c r="H167" s="79"/>
      <c r="I167" s="79"/>
      <c r="J167" s="81"/>
    </row>
    <row r="168" spans="1:10" ht="21.75">
      <c r="A168" s="76"/>
      <c r="B168" s="76"/>
      <c r="C168" s="84" t="s">
        <v>37</v>
      </c>
      <c r="D168" s="48"/>
      <c r="E168" s="48"/>
      <c r="F168" s="93"/>
      <c r="G168" s="93"/>
      <c r="H168" s="76"/>
      <c r="I168" s="76"/>
      <c r="J168" s="48"/>
    </row>
    <row r="169" spans="1:10" ht="21.75">
      <c r="A169" s="62"/>
      <c r="B169" s="62"/>
      <c r="C169" s="53" t="s">
        <v>281</v>
      </c>
      <c r="D169" s="54">
        <v>1</v>
      </c>
      <c r="E169" s="54" t="s">
        <v>750</v>
      </c>
      <c r="F169" s="55">
        <v>9000</v>
      </c>
      <c r="G169" s="55">
        <f>F169</f>
        <v>9000</v>
      </c>
      <c r="H169" s="62"/>
      <c r="I169" s="62"/>
      <c r="J169" s="54"/>
    </row>
    <row r="170" spans="1:10" ht="21.75">
      <c r="A170" s="62"/>
      <c r="B170" s="62"/>
      <c r="C170" s="57" t="s">
        <v>282</v>
      </c>
      <c r="D170" s="54">
        <v>1</v>
      </c>
      <c r="E170" s="54" t="s">
        <v>750</v>
      </c>
      <c r="F170" s="55">
        <v>30000</v>
      </c>
      <c r="G170" s="55">
        <f aca="true" t="shared" si="3" ref="G170:G175">F170</f>
        <v>30000</v>
      </c>
      <c r="H170" s="62"/>
      <c r="I170" s="62"/>
      <c r="J170" s="54"/>
    </row>
    <row r="171" spans="1:10" ht="21.75">
      <c r="A171" s="62"/>
      <c r="B171" s="62"/>
      <c r="C171" s="57" t="s">
        <v>283</v>
      </c>
      <c r="D171" s="54">
        <v>2</v>
      </c>
      <c r="E171" s="54" t="s">
        <v>732</v>
      </c>
      <c r="F171" s="55">
        <v>5000</v>
      </c>
      <c r="G171" s="55">
        <f>F171*2</f>
        <v>10000</v>
      </c>
      <c r="H171" s="62"/>
      <c r="I171" s="62"/>
      <c r="J171" s="54"/>
    </row>
    <row r="172" spans="1:10" ht="21.75">
      <c r="A172" s="62"/>
      <c r="B172" s="62"/>
      <c r="C172" s="57" t="s">
        <v>284</v>
      </c>
      <c r="D172" s="54">
        <v>2</v>
      </c>
      <c r="E172" s="54" t="s">
        <v>732</v>
      </c>
      <c r="F172" s="55">
        <v>2500</v>
      </c>
      <c r="G172" s="55">
        <f>F172*2</f>
        <v>5000</v>
      </c>
      <c r="H172" s="62"/>
      <c r="I172" s="62"/>
      <c r="J172" s="54"/>
    </row>
    <row r="173" spans="1:10" ht="21.75">
      <c r="A173" s="62"/>
      <c r="B173" s="62"/>
      <c r="C173" s="57" t="s">
        <v>285</v>
      </c>
      <c r="D173" s="54">
        <v>1</v>
      </c>
      <c r="E173" s="54" t="s">
        <v>750</v>
      </c>
      <c r="F173" s="55">
        <v>35000</v>
      </c>
      <c r="G173" s="55">
        <f t="shared" si="3"/>
        <v>35000</v>
      </c>
      <c r="H173" s="62"/>
      <c r="I173" s="62"/>
      <c r="J173" s="54"/>
    </row>
    <row r="174" spans="1:10" ht="21.75">
      <c r="A174" s="62"/>
      <c r="B174" s="62"/>
      <c r="C174" s="57" t="s">
        <v>216</v>
      </c>
      <c r="D174" s="54">
        <v>1</v>
      </c>
      <c r="E174" s="54" t="s">
        <v>785</v>
      </c>
      <c r="F174" s="55">
        <v>30000</v>
      </c>
      <c r="G174" s="55">
        <f t="shared" si="3"/>
        <v>30000</v>
      </c>
      <c r="H174" s="62"/>
      <c r="I174" s="62"/>
      <c r="J174" s="54"/>
    </row>
    <row r="175" spans="1:10" ht="21.75">
      <c r="A175" s="62"/>
      <c r="B175" s="62"/>
      <c r="C175" s="57" t="s">
        <v>286</v>
      </c>
      <c r="D175" s="54">
        <v>1</v>
      </c>
      <c r="E175" s="54" t="s">
        <v>750</v>
      </c>
      <c r="F175" s="55">
        <v>30000</v>
      </c>
      <c r="G175" s="55">
        <f t="shared" si="3"/>
        <v>30000</v>
      </c>
      <c r="H175" s="62"/>
      <c r="I175" s="62"/>
      <c r="J175" s="54"/>
    </row>
    <row r="176" spans="1:10" s="5" customFormat="1" ht="21.75">
      <c r="A176" s="14"/>
      <c r="B176" s="14"/>
      <c r="C176" s="14"/>
      <c r="D176" s="10"/>
      <c r="E176" s="10"/>
      <c r="F176" s="35"/>
      <c r="G176" s="35"/>
      <c r="H176" s="14"/>
      <c r="I176" s="14"/>
      <c r="J176" s="10"/>
    </row>
    <row r="177" spans="1:10" ht="26.25">
      <c r="A177" s="291"/>
      <c r="B177" s="291"/>
      <c r="C177" s="291"/>
      <c r="D177" s="291"/>
      <c r="E177" s="291"/>
      <c r="F177" s="291"/>
      <c r="G177" s="291"/>
      <c r="H177" s="291"/>
      <c r="I177" s="291"/>
      <c r="J177" s="6" t="s">
        <v>17</v>
      </c>
    </row>
    <row r="178" spans="1:10" ht="21.75">
      <c r="A178" s="331" t="s">
        <v>211</v>
      </c>
      <c r="B178" s="331"/>
      <c r="C178" s="331"/>
      <c r="D178" s="331"/>
      <c r="E178" s="331"/>
      <c r="F178" s="331"/>
      <c r="G178" s="331"/>
      <c r="H178" s="331"/>
      <c r="I178" s="331"/>
      <c r="J178" s="331"/>
    </row>
    <row r="179" spans="1:10" ht="21.75">
      <c r="A179" s="329" t="s">
        <v>513</v>
      </c>
      <c r="B179" s="329"/>
      <c r="C179" s="329"/>
      <c r="D179" s="329"/>
      <c r="E179" s="329"/>
      <c r="F179" s="329"/>
      <c r="G179" s="329"/>
      <c r="H179" s="329"/>
      <c r="I179" s="329"/>
      <c r="J179" s="329"/>
    </row>
    <row r="180" spans="1:10" s="46" customFormat="1" ht="43.5">
      <c r="A180" s="37" t="s">
        <v>721</v>
      </c>
      <c r="B180" s="37" t="s">
        <v>424</v>
      </c>
      <c r="C180" s="37" t="s">
        <v>723</v>
      </c>
      <c r="D180" s="37" t="s">
        <v>724</v>
      </c>
      <c r="E180" s="37" t="s">
        <v>725</v>
      </c>
      <c r="F180" s="37" t="s">
        <v>727</v>
      </c>
      <c r="G180" s="37" t="s">
        <v>728</v>
      </c>
      <c r="H180" s="37" t="s">
        <v>1141</v>
      </c>
      <c r="I180" s="37" t="s">
        <v>500</v>
      </c>
      <c r="J180" s="37" t="s">
        <v>501</v>
      </c>
    </row>
    <row r="181" spans="1:10" ht="21.75">
      <c r="A181" s="79"/>
      <c r="B181" s="79"/>
      <c r="C181" s="80" t="s">
        <v>287</v>
      </c>
      <c r="D181" s="81">
        <v>1</v>
      </c>
      <c r="E181" s="81" t="s">
        <v>732</v>
      </c>
      <c r="F181" s="82">
        <v>12000</v>
      </c>
      <c r="G181" s="82">
        <f>F181</f>
        <v>12000</v>
      </c>
      <c r="H181" s="79"/>
      <c r="I181" s="79"/>
      <c r="J181" s="81"/>
    </row>
    <row r="182" spans="1:10" s="5" customFormat="1" ht="21.75">
      <c r="A182" s="62"/>
      <c r="B182" s="62"/>
      <c r="C182" s="62" t="s">
        <v>288</v>
      </c>
      <c r="D182" s="54">
        <v>1</v>
      </c>
      <c r="E182" s="54" t="s">
        <v>650</v>
      </c>
      <c r="F182" s="55">
        <v>10000</v>
      </c>
      <c r="G182" s="55">
        <f>F182</f>
        <v>10000</v>
      </c>
      <c r="H182" s="62"/>
      <c r="I182" s="62"/>
      <c r="J182" s="54"/>
    </row>
    <row r="183" spans="1:10" s="5" customFormat="1" ht="21.75">
      <c r="A183" s="62"/>
      <c r="B183" s="62"/>
      <c r="C183" s="62" t="s">
        <v>289</v>
      </c>
      <c r="D183" s="54">
        <v>1</v>
      </c>
      <c r="E183" s="54" t="s">
        <v>750</v>
      </c>
      <c r="F183" s="55">
        <v>5000</v>
      </c>
      <c r="G183" s="55">
        <f>F183</f>
        <v>5000</v>
      </c>
      <c r="H183" s="62"/>
      <c r="I183" s="62"/>
      <c r="J183" s="54"/>
    </row>
    <row r="184" spans="1:10" s="5" customFormat="1" ht="21.75">
      <c r="A184" s="62"/>
      <c r="B184" s="62"/>
      <c r="C184" s="62"/>
      <c r="D184" s="54"/>
      <c r="E184" s="54"/>
      <c r="F184" s="55"/>
      <c r="G184" s="55"/>
      <c r="H184" s="62"/>
      <c r="I184" s="62"/>
      <c r="J184" s="54"/>
    </row>
    <row r="185" spans="1:10" s="5" customFormat="1" ht="21.75">
      <c r="A185" s="62"/>
      <c r="B185" s="62"/>
      <c r="C185" s="62"/>
      <c r="D185" s="54"/>
      <c r="E185" s="54"/>
      <c r="F185" s="55"/>
      <c r="G185" s="55"/>
      <c r="H185" s="62"/>
      <c r="I185" s="62"/>
      <c r="J185" s="54"/>
    </row>
    <row r="186" spans="1:10" s="5" customFormat="1" ht="21.75">
      <c r="A186" s="62"/>
      <c r="B186" s="62"/>
      <c r="C186" s="62"/>
      <c r="D186" s="54"/>
      <c r="E186" s="54"/>
      <c r="F186" s="55"/>
      <c r="G186" s="55"/>
      <c r="H186" s="62"/>
      <c r="I186" s="62"/>
      <c r="J186" s="54"/>
    </row>
    <row r="187" spans="1:10" s="5" customFormat="1" ht="21.75">
      <c r="A187" s="62"/>
      <c r="B187" s="62"/>
      <c r="C187" s="62"/>
      <c r="D187" s="54"/>
      <c r="E187" s="54"/>
      <c r="F187" s="55"/>
      <c r="G187" s="55"/>
      <c r="H187" s="62"/>
      <c r="I187" s="62"/>
      <c r="J187" s="54"/>
    </row>
    <row r="188" spans="1:10" s="5" customFormat="1" ht="21.75">
      <c r="A188" s="62"/>
      <c r="B188" s="62"/>
      <c r="C188" s="62"/>
      <c r="D188" s="54"/>
      <c r="E188" s="54"/>
      <c r="F188" s="55"/>
      <c r="G188" s="55"/>
      <c r="H188" s="62"/>
      <c r="I188" s="62"/>
      <c r="J188" s="54"/>
    </row>
    <row r="189" spans="1:10" s="5" customFormat="1" ht="21.75">
      <c r="A189" s="62"/>
      <c r="B189" s="62"/>
      <c r="C189" s="62"/>
      <c r="D189" s="54"/>
      <c r="E189" s="54"/>
      <c r="F189" s="55"/>
      <c r="G189" s="55"/>
      <c r="H189" s="62"/>
      <c r="I189" s="62"/>
      <c r="J189" s="54"/>
    </row>
    <row r="190" spans="1:10" s="5" customFormat="1" ht="21.75">
      <c r="A190" s="62"/>
      <c r="B190" s="62"/>
      <c r="C190" s="62"/>
      <c r="D190" s="54"/>
      <c r="E190" s="54"/>
      <c r="F190" s="55"/>
      <c r="G190" s="55"/>
      <c r="H190" s="62"/>
      <c r="I190" s="62"/>
      <c r="J190" s="54"/>
    </row>
    <row r="191" spans="1:10" s="5" customFormat="1" ht="21.75">
      <c r="A191" s="62"/>
      <c r="B191" s="62"/>
      <c r="C191" s="62"/>
      <c r="D191" s="54"/>
      <c r="E191" s="54"/>
      <c r="F191" s="55"/>
      <c r="G191" s="55"/>
      <c r="H191" s="62"/>
      <c r="I191" s="62"/>
      <c r="J191" s="54"/>
    </row>
    <row r="192" spans="1:10" s="5" customFormat="1" ht="21.75">
      <c r="A192" s="62"/>
      <c r="B192" s="62"/>
      <c r="C192" s="62"/>
      <c r="D192" s="54"/>
      <c r="E192" s="54"/>
      <c r="F192" s="55"/>
      <c r="G192" s="55"/>
      <c r="H192" s="62"/>
      <c r="I192" s="62"/>
      <c r="J192" s="54"/>
    </row>
    <row r="193" spans="1:10" s="5" customFormat="1" ht="21.75">
      <c r="A193" s="62"/>
      <c r="B193" s="62"/>
      <c r="C193" s="62"/>
      <c r="D193" s="54"/>
      <c r="E193" s="54"/>
      <c r="F193" s="55"/>
      <c r="G193" s="55"/>
      <c r="H193" s="62"/>
      <c r="I193" s="62"/>
      <c r="J193" s="54"/>
    </row>
    <row r="194" spans="1:10" s="5" customFormat="1" ht="21.75">
      <c r="A194" s="62"/>
      <c r="B194" s="62"/>
      <c r="C194" s="62"/>
      <c r="D194" s="54"/>
      <c r="E194" s="54"/>
      <c r="F194" s="55"/>
      <c r="G194" s="55"/>
      <c r="H194" s="62"/>
      <c r="I194" s="62"/>
      <c r="J194" s="54"/>
    </row>
    <row r="195" spans="1:10" s="5" customFormat="1" ht="21.75">
      <c r="A195" s="62"/>
      <c r="B195" s="62"/>
      <c r="C195" s="62"/>
      <c r="D195" s="54"/>
      <c r="E195" s="54"/>
      <c r="F195" s="55"/>
      <c r="G195" s="55"/>
      <c r="H195" s="62"/>
      <c r="I195" s="62"/>
      <c r="J195" s="54"/>
    </row>
    <row r="196" spans="1:10" s="5" customFormat="1" ht="21.75">
      <c r="A196" s="62"/>
      <c r="B196" s="62"/>
      <c r="C196" s="62"/>
      <c r="D196" s="54"/>
      <c r="E196" s="54"/>
      <c r="F196" s="55"/>
      <c r="G196" s="55"/>
      <c r="H196" s="62"/>
      <c r="I196" s="62"/>
      <c r="J196" s="54"/>
    </row>
    <row r="197" spans="1:10" s="5" customFormat="1" ht="21.75">
      <c r="A197" s="62"/>
      <c r="B197" s="62"/>
      <c r="C197" s="62"/>
      <c r="D197" s="54"/>
      <c r="E197" s="54"/>
      <c r="F197" s="55"/>
      <c r="G197" s="55"/>
      <c r="H197" s="62"/>
      <c r="I197" s="62"/>
      <c r="J197" s="54"/>
    </row>
    <row r="198" spans="1:10" s="5" customFormat="1" ht="21.75">
      <c r="A198" s="14"/>
      <c r="B198" s="14"/>
      <c r="C198" s="14"/>
      <c r="D198" s="10"/>
      <c r="E198" s="10"/>
      <c r="F198" s="35"/>
      <c r="G198" s="35"/>
      <c r="H198" s="14"/>
      <c r="I198" s="14"/>
      <c r="J198" s="10"/>
    </row>
    <row r="199" spans="1:10" ht="26.25">
      <c r="A199" s="291" t="s">
        <v>498</v>
      </c>
      <c r="B199" s="291"/>
      <c r="C199" s="291"/>
      <c r="D199" s="291"/>
      <c r="E199" s="291"/>
      <c r="F199" s="291"/>
      <c r="G199" s="291"/>
      <c r="H199" s="291"/>
      <c r="I199" s="291"/>
      <c r="J199" s="6" t="s">
        <v>18</v>
      </c>
    </row>
    <row r="200" spans="1:10" ht="21.75">
      <c r="A200" s="331" t="s">
        <v>211</v>
      </c>
      <c r="B200" s="331"/>
      <c r="C200" s="331"/>
      <c r="D200" s="331"/>
      <c r="E200" s="331"/>
      <c r="F200" s="331"/>
      <c r="G200" s="331"/>
      <c r="H200" s="331"/>
      <c r="I200" s="331"/>
      <c r="J200" s="331"/>
    </row>
    <row r="201" spans="1:10" ht="21.75">
      <c r="A201" s="329" t="s">
        <v>514</v>
      </c>
      <c r="B201" s="329"/>
      <c r="C201" s="329"/>
      <c r="D201" s="329"/>
      <c r="E201" s="329"/>
      <c r="F201" s="329"/>
      <c r="G201" s="329"/>
      <c r="H201" s="329"/>
      <c r="I201" s="329"/>
      <c r="J201" s="329"/>
    </row>
    <row r="202" spans="1:10" s="46" customFormat="1" ht="43.5">
      <c r="A202" s="37" t="s">
        <v>721</v>
      </c>
      <c r="B202" s="37" t="s">
        <v>424</v>
      </c>
      <c r="C202" s="37" t="s">
        <v>723</v>
      </c>
      <c r="D202" s="37" t="s">
        <v>724</v>
      </c>
      <c r="E202" s="37" t="s">
        <v>725</v>
      </c>
      <c r="F202" s="37" t="s">
        <v>727</v>
      </c>
      <c r="G202" s="37" t="s">
        <v>728</v>
      </c>
      <c r="H202" s="37" t="s">
        <v>1141</v>
      </c>
      <c r="I202" s="37" t="s">
        <v>500</v>
      </c>
      <c r="J202" s="37" t="s">
        <v>501</v>
      </c>
    </row>
    <row r="203" spans="1:10" ht="21.75">
      <c r="A203" s="13">
        <v>1</v>
      </c>
      <c r="B203" s="13" t="s">
        <v>59</v>
      </c>
      <c r="C203" s="22" t="s">
        <v>949</v>
      </c>
      <c r="D203" s="13">
        <v>1</v>
      </c>
      <c r="E203" s="13" t="s">
        <v>732</v>
      </c>
      <c r="F203" s="13"/>
      <c r="G203" s="26">
        <f>SUM(G204:G217)</f>
        <v>767000</v>
      </c>
      <c r="H203" s="13" t="s">
        <v>1174</v>
      </c>
      <c r="I203" s="19" t="s">
        <v>1175</v>
      </c>
      <c r="J203" s="13">
        <v>6</v>
      </c>
    </row>
    <row r="204" spans="1:10" ht="21.75">
      <c r="A204" s="62"/>
      <c r="B204" s="62"/>
      <c r="C204" s="57" t="s">
        <v>290</v>
      </c>
      <c r="D204" s="54">
        <v>1</v>
      </c>
      <c r="E204" s="54" t="s">
        <v>732</v>
      </c>
      <c r="F204" s="55">
        <v>60000</v>
      </c>
      <c r="G204" s="55">
        <f>F204</f>
        <v>60000</v>
      </c>
      <c r="H204" s="54" t="s">
        <v>1176</v>
      </c>
      <c r="I204" s="62" t="s">
        <v>1177</v>
      </c>
      <c r="J204" s="54">
        <v>6</v>
      </c>
    </row>
    <row r="205" spans="1:10" ht="21.75">
      <c r="A205" s="62"/>
      <c r="B205" s="62"/>
      <c r="C205" s="53" t="s">
        <v>291</v>
      </c>
      <c r="D205" s="54">
        <v>1</v>
      </c>
      <c r="E205" s="54" t="s">
        <v>732</v>
      </c>
      <c r="F205" s="55">
        <v>50000</v>
      </c>
      <c r="G205" s="90">
        <f>F205*D205</f>
        <v>50000</v>
      </c>
      <c r="H205" s="54" t="s">
        <v>1180</v>
      </c>
      <c r="I205" s="62" t="s">
        <v>1181</v>
      </c>
      <c r="J205" s="54">
        <v>6</v>
      </c>
    </row>
    <row r="206" spans="1:10" ht="21.75">
      <c r="A206" s="62"/>
      <c r="B206" s="62"/>
      <c r="C206" s="57" t="s">
        <v>292</v>
      </c>
      <c r="D206" s="54">
        <v>1</v>
      </c>
      <c r="E206" s="54" t="s">
        <v>750</v>
      </c>
      <c r="F206" s="55">
        <v>50000</v>
      </c>
      <c r="G206" s="55">
        <f>F206</f>
        <v>50000</v>
      </c>
      <c r="H206" s="54" t="s">
        <v>1182</v>
      </c>
      <c r="I206" s="62" t="s">
        <v>1183</v>
      </c>
      <c r="J206" s="54">
        <v>6</v>
      </c>
    </row>
    <row r="207" spans="1:10" ht="21.75">
      <c r="A207" s="62"/>
      <c r="B207" s="62"/>
      <c r="C207" s="67" t="s">
        <v>293</v>
      </c>
      <c r="D207" s="54">
        <v>2</v>
      </c>
      <c r="E207" s="54" t="s">
        <v>732</v>
      </c>
      <c r="F207" s="55">
        <v>50000</v>
      </c>
      <c r="G207" s="55">
        <f>F207*D207</f>
        <v>100000</v>
      </c>
      <c r="H207" s="54" t="s">
        <v>1184</v>
      </c>
      <c r="I207" s="62" t="s">
        <v>1185</v>
      </c>
      <c r="J207" s="54">
        <v>6</v>
      </c>
    </row>
    <row r="208" spans="1:10" ht="21.75">
      <c r="A208" s="62"/>
      <c r="B208" s="62"/>
      <c r="C208" s="57" t="s">
        <v>294</v>
      </c>
      <c r="D208" s="54">
        <v>1</v>
      </c>
      <c r="E208" s="54" t="s">
        <v>732</v>
      </c>
      <c r="F208" s="55">
        <v>80000</v>
      </c>
      <c r="G208" s="55">
        <f>F208</f>
        <v>80000</v>
      </c>
      <c r="H208" s="54" t="s">
        <v>1186</v>
      </c>
      <c r="I208" s="62" t="s">
        <v>1187</v>
      </c>
      <c r="J208" s="54">
        <v>6</v>
      </c>
    </row>
    <row r="209" spans="1:10" ht="21.75">
      <c r="A209" s="62"/>
      <c r="B209" s="62"/>
      <c r="C209" s="57" t="s">
        <v>295</v>
      </c>
      <c r="D209" s="54">
        <v>1</v>
      </c>
      <c r="E209" s="54" t="s">
        <v>732</v>
      </c>
      <c r="F209" s="55">
        <v>100000</v>
      </c>
      <c r="G209" s="55">
        <f>F209</f>
        <v>100000</v>
      </c>
      <c r="H209" s="54" t="s">
        <v>1192</v>
      </c>
      <c r="I209" s="62" t="s">
        <v>1193</v>
      </c>
      <c r="J209" s="54">
        <v>4</v>
      </c>
    </row>
    <row r="210" spans="1:10" ht="21.75">
      <c r="A210" s="79"/>
      <c r="B210" s="79"/>
      <c r="C210" s="92" t="s">
        <v>32</v>
      </c>
      <c r="D210" s="81">
        <v>4</v>
      </c>
      <c r="E210" s="81" t="s">
        <v>732</v>
      </c>
      <c r="F210" s="82">
        <v>30000</v>
      </c>
      <c r="G210" s="82">
        <f>F210*D210</f>
        <v>120000</v>
      </c>
      <c r="H210" s="54" t="s">
        <v>1297</v>
      </c>
      <c r="I210" s="88" t="s">
        <v>515</v>
      </c>
      <c r="J210" s="54">
        <v>4</v>
      </c>
    </row>
    <row r="211" spans="1:10" ht="21.75">
      <c r="A211" s="76"/>
      <c r="B211" s="76"/>
      <c r="C211" s="58" t="s">
        <v>33</v>
      </c>
      <c r="D211" s="48"/>
      <c r="E211" s="48"/>
      <c r="F211" s="93"/>
      <c r="G211" s="93"/>
      <c r="H211" s="54"/>
      <c r="I211" s="62" t="s">
        <v>511</v>
      </c>
      <c r="J211" s="54"/>
    </row>
    <row r="212" spans="1:10" ht="21.75">
      <c r="A212" s="62"/>
      <c r="B212" s="62"/>
      <c r="C212" s="91" t="s">
        <v>296</v>
      </c>
      <c r="D212" s="54">
        <v>2</v>
      </c>
      <c r="E212" s="54" t="s">
        <v>732</v>
      </c>
      <c r="F212" s="55">
        <v>2500</v>
      </c>
      <c r="G212" s="55">
        <f>F212*D212</f>
        <v>5000</v>
      </c>
      <c r="H212" s="62"/>
      <c r="I212" s="62"/>
      <c r="J212" s="54"/>
    </row>
    <row r="213" spans="1:10" ht="21.75">
      <c r="A213" s="62"/>
      <c r="B213" s="62"/>
      <c r="C213" s="91" t="s">
        <v>297</v>
      </c>
      <c r="D213" s="54">
        <v>1</v>
      </c>
      <c r="E213" s="54" t="s">
        <v>750</v>
      </c>
      <c r="F213" s="55">
        <v>150000</v>
      </c>
      <c r="G213" s="55">
        <f>F213</f>
        <v>150000</v>
      </c>
      <c r="H213" s="62"/>
      <c r="I213" s="62"/>
      <c r="J213" s="54"/>
    </row>
    <row r="214" spans="1:10" ht="21.75">
      <c r="A214" s="62"/>
      <c r="B214" s="62"/>
      <c r="C214" s="91" t="s">
        <v>215</v>
      </c>
      <c r="D214" s="54">
        <v>1</v>
      </c>
      <c r="E214" s="54" t="s">
        <v>732</v>
      </c>
      <c r="F214" s="55">
        <v>25000</v>
      </c>
      <c r="G214" s="55">
        <f>F214</f>
        <v>25000</v>
      </c>
      <c r="H214" s="62"/>
      <c r="I214" s="62"/>
      <c r="J214" s="54"/>
    </row>
    <row r="215" spans="1:10" ht="21.75">
      <c r="A215" s="62"/>
      <c r="B215" s="62"/>
      <c r="C215" s="57" t="s">
        <v>298</v>
      </c>
      <c r="D215" s="54">
        <v>1</v>
      </c>
      <c r="E215" s="54" t="s">
        <v>732</v>
      </c>
      <c r="F215" s="55">
        <v>12000</v>
      </c>
      <c r="G215" s="55">
        <f>F215</f>
        <v>12000</v>
      </c>
      <c r="H215" s="62"/>
      <c r="I215" s="62"/>
      <c r="J215" s="54"/>
    </row>
    <row r="216" spans="1:10" ht="21.75">
      <c r="A216" s="62"/>
      <c r="B216" s="62"/>
      <c r="C216" s="57" t="s">
        <v>299</v>
      </c>
      <c r="D216" s="54">
        <v>1</v>
      </c>
      <c r="E216" s="54" t="s">
        <v>650</v>
      </c>
      <c r="F216" s="55">
        <v>10000</v>
      </c>
      <c r="G216" s="55">
        <f>F216</f>
        <v>10000</v>
      </c>
      <c r="H216" s="62"/>
      <c r="I216" s="62"/>
      <c r="J216" s="54"/>
    </row>
    <row r="217" spans="1:10" ht="21.75">
      <c r="A217" s="62"/>
      <c r="B217" s="62"/>
      <c r="C217" s="57" t="s">
        <v>300</v>
      </c>
      <c r="D217" s="54">
        <v>1</v>
      </c>
      <c r="E217" s="54" t="s">
        <v>732</v>
      </c>
      <c r="F217" s="55">
        <v>5000</v>
      </c>
      <c r="G217" s="55">
        <f>F217</f>
        <v>5000</v>
      </c>
      <c r="H217" s="62"/>
      <c r="I217" s="62"/>
      <c r="J217" s="54"/>
    </row>
    <row r="218" spans="1:10" ht="21.75">
      <c r="A218" s="62"/>
      <c r="B218" s="62"/>
      <c r="C218" s="62"/>
      <c r="D218" s="54"/>
      <c r="E218" s="54"/>
      <c r="F218" s="54"/>
      <c r="G218" s="54"/>
      <c r="H218" s="62"/>
      <c r="I218" s="62"/>
      <c r="J218" s="54"/>
    </row>
    <row r="219" spans="1:10" ht="21.75">
      <c r="A219" s="62"/>
      <c r="B219" s="62"/>
      <c r="C219" s="62"/>
      <c r="D219" s="54"/>
      <c r="E219" s="54"/>
      <c r="F219" s="54"/>
      <c r="G219" s="54"/>
      <c r="H219" s="62"/>
      <c r="I219" s="62"/>
      <c r="J219" s="54"/>
    </row>
    <row r="220" spans="1:10" ht="21.75">
      <c r="A220" s="62"/>
      <c r="B220" s="62"/>
      <c r="C220" s="61"/>
      <c r="D220" s="54"/>
      <c r="E220" s="54"/>
      <c r="F220" s="54"/>
      <c r="G220" s="54"/>
      <c r="H220" s="62"/>
      <c r="I220" s="62"/>
      <c r="J220" s="54"/>
    </row>
    <row r="221" spans="1:10" ht="26.25">
      <c r="A221" s="291" t="s">
        <v>498</v>
      </c>
      <c r="B221" s="291"/>
      <c r="C221" s="291"/>
      <c r="D221" s="291"/>
      <c r="E221" s="291"/>
      <c r="F221" s="291"/>
      <c r="G221" s="291"/>
      <c r="H221" s="291"/>
      <c r="I221" s="291"/>
      <c r="J221" s="6" t="s">
        <v>19</v>
      </c>
    </row>
    <row r="222" spans="1:10" ht="21.75">
      <c r="A222" s="331" t="s">
        <v>211</v>
      </c>
      <c r="B222" s="331"/>
      <c r="C222" s="331"/>
      <c r="D222" s="331"/>
      <c r="E222" s="331"/>
      <c r="F222" s="331"/>
      <c r="G222" s="331"/>
      <c r="H222" s="331"/>
      <c r="I222" s="331"/>
      <c r="J222" s="331"/>
    </row>
    <row r="223" spans="1:10" ht="21.75">
      <c r="A223" s="329" t="s">
        <v>516</v>
      </c>
      <c r="B223" s="329"/>
      <c r="C223" s="329"/>
      <c r="D223" s="329"/>
      <c r="E223" s="329"/>
      <c r="F223" s="329"/>
      <c r="G223" s="329"/>
      <c r="H223" s="329"/>
      <c r="I223" s="329"/>
      <c r="J223" s="329"/>
    </row>
    <row r="224" spans="1:10" s="46" customFormat="1" ht="43.5">
      <c r="A224" s="37" t="s">
        <v>721</v>
      </c>
      <c r="B224" s="37" t="s">
        <v>424</v>
      </c>
      <c r="C224" s="37" t="s">
        <v>723</v>
      </c>
      <c r="D224" s="37" t="s">
        <v>724</v>
      </c>
      <c r="E224" s="37" t="s">
        <v>725</v>
      </c>
      <c r="F224" s="37" t="s">
        <v>727</v>
      </c>
      <c r="G224" s="37" t="s">
        <v>728</v>
      </c>
      <c r="H224" s="37" t="s">
        <v>1141</v>
      </c>
      <c r="I224" s="37" t="s">
        <v>500</v>
      </c>
      <c r="J224" s="37" t="s">
        <v>501</v>
      </c>
    </row>
    <row r="225" spans="1:10" ht="21.75">
      <c r="A225" s="13">
        <v>1</v>
      </c>
      <c r="B225" s="13" t="s">
        <v>60</v>
      </c>
      <c r="C225" s="22" t="s">
        <v>950</v>
      </c>
      <c r="D225" s="13">
        <v>1</v>
      </c>
      <c r="E225" s="13" t="s">
        <v>732</v>
      </c>
      <c r="F225" s="13"/>
      <c r="G225" s="26">
        <f>SUM(G226:G238)</f>
        <v>441000</v>
      </c>
      <c r="H225" s="13" t="s">
        <v>1174</v>
      </c>
      <c r="I225" s="19" t="s">
        <v>1175</v>
      </c>
      <c r="J225" s="13">
        <v>6</v>
      </c>
    </row>
    <row r="226" spans="1:10" ht="21.75">
      <c r="A226" s="62"/>
      <c r="B226" s="62"/>
      <c r="C226" s="57" t="s">
        <v>301</v>
      </c>
      <c r="D226" s="54">
        <v>3</v>
      </c>
      <c r="E226" s="54" t="s">
        <v>732</v>
      </c>
      <c r="F226" s="55">
        <v>8000</v>
      </c>
      <c r="G226" s="55">
        <f>F226*D226</f>
        <v>24000</v>
      </c>
      <c r="H226" s="54" t="s">
        <v>1176</v>
      </c>
      <c r="I226" s="62" t="s">
        <v>1177</v>
      </c>
      <c r="J226" s="54">
        <v>6</v>
      </c>
    </row>
    <row r="227" spans="1:10" ht="21.75">
      <c r="A227" s="62"/>
      <c r="B227" s="62"/>
      <c r="C227" s="53" t="s">
        <v>302</v>
      </c>
      <c r="D227" s="54">
        <v>3</v>
      </c>
      <c r="E227" s="54" t="s">
        <v>732</v>
      </c>
      <c r="F227" s="55">
        <v>10000</v>
      </c>
      <c r="G227" s="55">
        <f>F227*D227</f>
        <v>30000</v>
      </c>
      <c r="H227" s="54" t="s">
        <v>1178</v>
      </c>
      <c r="I227" s="62" t="s">
        <v>1179</v>
      </c>
      <c r="J227" s="54">
        <v>6</v>
      </c>
    </row>
    <row r="228" spans="1:10" ht="21.75">
      <c r="A228" s="62"/>
      <c r="B228" s="62"/>
      <c r="C228" s="57" t="s">
        <v>303</v>
      </c>
      <c r="D228" s="54">
        <v>1</v>
      </c>
      <c r="E228" s="54" t="s">
        <v>762</v>
      </c>
      <c r="F228" s="55">
        <v>30000</v>
      </c>
      <c r="G228" s="55">
        <f>F228</f>
        <v>30000</v>
      </c>
      <c r="H228" s="54" t="s">
        <v>1180</v>
      </c>
      <c r="I228" s="62" t="s">
        <v>1181</v>
      </c>
      <c r="J228" s="54">
        <v>6</v>
      </c>
    </row>
    <row r="229" spans="1:10" ht="21.75">
      <c r="A229" s="62"/>
      <c r="B229" s="62"/>
      <c r="C229" s="57" t="s">
        <v>304</v>
      </c>
      <c r="D229" s="54">
        <v>2</v>
      </c>
      <c r="E229" s="54" t="s">
        <v>762</v>
      </c>
      <c r="F229" s="55">
        <v>35000</v>
      </c>
      <c r="G229" s="55">
        <f>F229*D229</f>
        <v>70000</v>
      </c>
      <c r="H229" s="54" t="s">
        <v>1182</v>
      </c>
      <c r="I229" s="62" t="s">
        <v>1183</v>
      </c>
      <c r="J229" s="54">
        <v>6</v>
      </c>
    </row>
    <row r="230" spans="1:10" ht="21.75">
      <c r="A230" s="62"/>
      <c r="B230" s="62"/>
      <c r="C230" s="57" t="s">
        <v>305</v>
      </c>
      <c r="D230" s="54">
        <v>2</v>
      </c>
      <c r="E230" s="54" t="s">
        <v>762</v>
      </c>
      <c r="F230" s="55">
        <v>40000</v>
      </c>
      <c r="G230" s="55">
        <f aca="true" t="shared" si="4" ref="G230:G238">F230*D230</f>
        <v>80000</v>
      </c>
      <c r="H230" s="54" t="s">
        <v>1184</v>
      </c>
      <c r="I230" s="62" t="s">
        <v>1185</v>
      </c>
      <c r="J230" s="54">
        <v>6</v>
      </c>
    </row>
    <row r="231" spans="1:10" ht="21.75">
      <c r="A231" s="62"/>
      <c r="B231" s="62"/>
      <c r="C231" s="57" t="s">
        <v>306</v>
      </c>
      <c r="D231" s="54">
        <v>2</v>
      </c>
      <c r="E231" s="54" t="s">
        <v>762</v>
      </c>
      <c r="F231" s="55">
        <v>6000</v>
      </c>
      <c r="G231" s="55">
        <f t="shared" si="4"/>
        <v>12000</v>
      </c>
      <c r="H231" s="54" t="s">
        <v>1186</v>
      </c>
      <c r="I231" s="62" t="s">
        <v>1187</v>
      </c>
      <c r="J231" s="54">
        <v>6</v>
      </c>
    </row>
    <row r="232" spans="1:10" ht="21.75">
      <c r="A232" s="62"/>
      <c r="B232" s="62"/>
      <c r="C232" s="53" t="s">
        <v>307</v>
      </c>
      <c r="D232" s="54">
        <v>2</v>
      </c>
      <c r="E232" s="54" t="s">
        <v>762</v>
      </c>
      <c r="F232" s="55">
        <v>10000</v>
      </c>
      <c r="G232" s="55">
        <f t="shared" si="4"/>
        <v>20000</v>
      </c>
      <c r="H232" s="54" t="s">
        <v>1192</v>
      </c>
      <c r="I232" s="62" t="s">
        <v>1193</v>
      </c>
      <c r="J232" s="54">
        <v>4</v>
      </c>
    </row>
    <row r="233" spans="1:10" ht="21.75">
      <c r="A233" s="62"/>
      <c r="B233" s="62"/>
      <c r="C233" s="57" t="s">
        <v>308</v>
      </c>
      <c r="D233" s="54">
        <v>2</v>
      </c>
      <c r="E233" s="54" t="s">
        <v>783</v>
      </c>
      <c r="F233" s="55">
        <v>3000</v>
      </c>
      <c r="G233" s="55">
        <f t="shared" si="4"/>
        <v>6000</v>
      </c>
      <c r="H233" s="54" t="s">
        <v>1297</v>
      </c>
      <c r="I233" s="88" t="s">
        <v>515</v>
      </c>
      <c r="J233" s="54">
        <v>4</v>
      </c>
    </row>
    <row r="234" spans="1:10" ht="21.75">
      <c r="A234" s="62"/>
      <c r="B234" s="62"/>
      <c r="C234" s="57" t="s">
        <v>309</v>
      </c>
      <c r="D234" s="54">
        <v>2</v>
      </c>
      <c r="E234" s="54" t="s">
        <v>732</v>
      </c>
      <c r="F234" s="55">
        <v>30000</v>
      </c>
      <c r="G234" s="55">
        <f t="shared" si="4"/>
        <v>60000</v>
      </c>
      <c r="H234" s="62"/>
      <c r="I234" s="62" t="s">
        <v>511</v>
      </c>
      <c r="J234" s="54"/>
    </row>
    <row r="235" spans="1:10" ht="21.75">
      <c r="A235" s="62"/>
      <c r="B235" s="62"/>
      <c r="C235" s="57" t="s">
        <v>310</v>
      </c>
      <c r="D235" s="54">
        <v>2</v>
      </c>
      <c r="E235" s="54" t="s">
        <v>732</v>
      </c>
      <c r="F235" s="55">
        <v>10000</v>
      </c>
      <c r="G235" s="55">
        <f t="shared" si="4"/>
        <v>20000</v>
      </c>
      <c r="H235" s="62"/>
      <c r="I235" s="62"/>
      <c r="J235" s="54"/>
    </row>
    <row r="236" spans="1:10" ht="21.75">
      <c r="A236" s="62"/>
      <c r="B236" s="62"/>
      <c r="C236" s="57" t="s">
        <v>311</v>
      </c>
      <c r="D236" s="54">
        <v>2</v>
      </c>
      <c r="E236" s="54" t="s">
        <v>750</v>
      </c>
      <c r="F236" s="55">
        <v>40000</v>
      </c>
      <c r="G236" s="55">
        <f t="shared" si="4"/>
        <v>80000</v>
      </c>
      <c r="H236" s="62"/>
      <c r="I236" s="62"/>
      <c r="J236" s="54"/>
    </row>
    <row r="237" spans="1:10" ht="21.75">
      <c r="A237" s="62"/>
      <c r="B237" s="62"/>
      <c r="C237" s="57" t="s">
        <v>284</v>
      </c>
      <c r="D237" s="54">
        <v>2</v>
      </c>
      <c r="E237" s="54" t="s">
        <v>750</v>
      </c>
      <c r="F237" s="55">
        <v>2500</v>
      </c>
      <c r="G237" s="55">
        <f t="shared" si="4"/>
        <v>5000</v>
      </c>
      <c r="H237" s="62"/>
      <c r="I237" s="62"/>
      <c r="J237" s="54"/>
    </row>
    <row r="238" spans="1:10" ht="21.75">
      <c r="A238" s="62"/>
      <c r="B238" s="62"/>
      <c r="C238" s="57" t="s">
        <v>312</v>
      </c>
      <c r="D238" s="54">
        <v>4</v>
      </c>
      <c r="E238" s="54" t="s">
        <v>750</v>
      </c>
      <c r="F238" s="55">
        <v>1000</v>
      </c>
      <c r="G238" s="55">
        <f t="shared" si="4"/>
        <v>4000</v>
      </c>
      <c r="H238" s="62"/>
      <c r="I238" s="62"/>
      <c r="J238" s="54"/>
    </row>
    <row r="239" spans="1:10" ht="21.75">
      <c r="A239" s="62"/>
      <c r="B239" s="62"/>
      <c r="C239" s="62"/>
      <c r="D239" s="54"/>
      <c r="E239" s="54"/>
      <c r="F239" s="54"/>
      <c r="G239" s="54"/>
      <c r="H239" s="62"/>
      <c r="I239" s="62"/>
      <c r="J239" s="54"/>
    </row>
    <row r="240" spans="1:10" ht="21.75">
      <c r="A240" s="62"/>
      <c r="B240" s="62"/>
      <c r="C240" s="62"/>
      <c r="D240" s="54"/>
      <c r="E240" s="54"/>
      <c r="F240" s="54"/>
      <c r="G240" s="54"/>
      <c r="H240" s="62"/>
      <c r="I240" s="62"/>
      <c r="J240" s="54"/>
    </row>
    <row r="241" spans="1:10" ht="21.75">
      <c r="A241" s="62"/>
      <c r="B241" s="62"/>
      <c r="C241" s="61"/>
      <c r="D241" s="54"/>
      <c r="E241" s="54"/>
      <c r="F241" s="54"/>
      <c r="G241" s="54"/>
      <c r="H241" s="62"/>
      <c r="I241" s="62"/>
      <c r="J241" s="54"/>
    </row>
    <row r="242" spans="1:10" s="5" customFormat="1" ht="21.75">
      <c r="A242" s="14"/>
      <c r="B242" s="14"/>
      <c r="C242" s="85"/>
      <c r="D242" s="10"/>
      <c r="E242" s="10"/>
      <c r="F242" s="10"/>
      <c r="G242" s="10"/>
      <c r="H242" s="14"/>
      <c r="I242" s="14"/>
      <c r="J242" s="10"/>
    </row>
    <row r="243" spans="1:10" ht="26.25">
      <c r="A243" s="291" t="s">
        <v>498</v>
      </c>
      <c r="B243" s="291"/>
      <c r="C243" s="291"/>
      <c r="D243" s="291"/>
      <c r="E243" s="291"/>
      <c r="F243" s="291"/>
      <c r="G243" s="291"/>
      <c r="H243" s="291"/>
      <c r="I243" s="291"/>
      <c r="J243" s="6" t="s">
        <v>20</v>
      </c>
    </row>
    <row r="244" spans="1:10" ht="21.75">
      <c r="A244" s="331" t="s">
        <v>211</v>
      </c>
      <c r="B244" s="331"/>
      <c r="C244" s="331"/>
      <c r="D244" s="331"/>
      <c r="E244" s="331"/>
      <c r="F244" s="331"/>
      <c r="G244" s="331"/>
      <c r="H244" s="331"/>
      <c r="I244" s="331"/>
      <c r="J244" s="331"/>
    </row>
    <row r="245" spans="1:10" ht="21.75">
      <c r="A245" s="32" t="s">
        <v>517</v>
      </c>
      <c r="B245" s="32"/>
      <c r="C245" s="32"/>
      <c r="D245" s="32"/>
      <c r="E245" s="32"/>
      <c r="F245" s="43"/>
      <c r="G245" s="43"/>
      <c r="H245" s="2"/>
      <c r="I245" s="2"/>
      <c r="J245" s="2"/>
    </row>
    <row r="246" spans="1:10" s="46" customFormat="1" ht="43.5">
      <c r="A246" s="37" t="s">
        <v>721</v>
      </c>
      <c r="B246" s="37" t="s">
        <v>424</v>
      </c>
      <c r="C246" s="37" t="s">
        <v>723</v>
      </c>
      <c r="D246" s="37" t="s">
        <v>724</v>
      </c>
      <c r="E246" s="37" t="s">
        <v>725</v>
      </c>
      <c r="F246" s="37" t="s">
        <v>727</v>
      </c>
      <c r="G246" s="37" t="s">
        <v>728</v>
      </c>
      <c r="H246" s="37" t="s">
        <v>1141</v>
      </c>
      <c r="I246" s="37" t="s">
        <v>500</v>
      </c>
      <c r="J246" s="37" t="s">
        <v>501</v>
      </c>
    </row>
    <row r="247" spans="1:10" ht="21.75">
      <c r="A247" s="13">
        <v>1</v>
      </c>
      <c r="B247" s="13" t="s">
        <v>61</v>
      </c>
      <c r="C247" s="22" t="s">
        <v>955</v>
      </c>
      <c r="D247" s="13">
        <v>1</v>
      </c>
      <c r="E247" s="13" t="s">
        <v>750</v>
      </c>
      <c r="F247" s="30">
        <v>12000</v>
      </c>
      <c r="G247" s="30">
        <f>F247</f>
        <v>12000</v>
      </c>
      <c r="H247" s="13" t="s">
        <v>1192</v>
      </c>
      <c r="I247" s="19" t="s">
        <v>1193</v>
      </c>
      <c r="J247" s="13">
        <v>4</v>
      </c>
    </row>
    <row r="248" spans="1:10" ht="21.75">
      <c r="A248" s="54">
        <v>2</v>
      </c>
      <c r="B248" s="54" t="s">
        <v>62</v>
      </c>
      <c r="C248" s="53" t="s">
        <v>956</v>
      </c>
      <c r="D248" s="54">
        <v>1</v>
      </c>
      <c r="E248" s="54" t="s">
        <v>732</v>
      </c>
      <c r="F248" s="55">
        <v>20000</v>
      </c>
      <c r="G248" s="55">
        <f>F248</f>
        <v>20000</v>
      </c>
      <c r="H248" s="62"/>
      <c r="I248" s="62"/>
      <c r="J248" s="54"/>
    </row>
    <row r="249" spans="1:10" ht="21.75">
      <c r="A249" s="62"/>
      <c r="B249" s="62"/>
      <c r="C249" s="61"/>
      <c r="D249" s="54"/>
      <c r="E249" s="54"/>
      <c r="F249" s="54"/>
      <c r="G249" s="54"/>
      <c r="H249" s="62"/>
      <c r="I249" s="62"/>
      <c r="J249" s="54"/>
    </row>
    <row r="250" spans="1:10" ht="21.75">
      <c r="A250" s="62"/>
      <c r="B250" s="62"/>
      <c r="C250" s="62"/>
      <c r="D250" s="54"/>
      <c r="E250" s="54"/>
      <c r="F250" s="54"/>
      <c r="G250" s="54"/>
      <c r="H250" s="62"/>
      <c r="I250" s="62"/>
      <c r="J250" s="54"/>
    </row>
    <row r="251" spans="1:10" ht="21.75">
      <c r="A251" s="62"/>
      <c r="B251" s="62"/>
      <c r="C251" s="62"/>
      <c r="D251" s="54"/>
      <c r="E251" s="54"/>
      <c r="F251" s="54"/>
      <c r="G251" s="54"/>
      <c r="H251" s="62"/>
      <c r="I251" s="62"/>
      <c r="J251" s="54"/>
    </row>
    <row r="252" spans="1:10" ht="21.75">
      <c r="A252" s="62"/>
      <c r="B252" s="62"/>
      <c r="C252" s="62"/>
      <c r="D252" s="54"/>
      <c r="E252" s="54"/>
      <c r="F252" s="54"/>
      <c r="G252" s="54"/>
      <c r="H252" s="62"/>
      <c r="I252" s="62"/>
      <c r="J252" s="54"/>
    </row>
    <row r="253" spans="1:10" ht="21.75">
      <c r="A253" s="62"/>
      <c r="B253" s="62"/>
      <c r="C253" s="62"/>
      <c r="D253" s="54"/>
      <c r="E253" s="54"/>
      <c r="F253" s="54"/>
      <c r="G253" s="54"/>
      <c r="H253" s="62"/>
      <c r="I253" s="62"/>
      <c r="J253" s="54"/>
    </row>
    <row r="254" spans="1:10" ht="21.75">
      <c r="A254" s="62"/>
      <c r="B254" s="62"/>
      <c r="C254" s="62"/>
      <c r="D254" s="54"/>
      <c r="E254" s="54"/>
      <c r="F254" s="54"/>
      <c r="G254" s="54"/>
      <c r="H254" s="62"/>
      <c r="I254" s="62"/>
      <c r="J254" s="54"/>
    </row>
    <row r="255" spans="1:10" ht="21.75">
      <c r="A255" s="62"/>
      <c r="B255" s="62"/>
      <c r="C255" s="62"/>
      <c r="D255" s="54"/>
      <c r="E255" s="54"/>
      <c r="F255" s="54"/>
      <c r="G255" s="54"/>
      <c r="H255" s="62"/>
      <c r="I255" s="62"/>
      <c r="J255" s="54"/>
    </row>
    <row r="256" spans="1:10" ht="21.75">
      <c r="A256" s="62"/>
      <c r="B256" s="62"/>
      <c r="C256" s="62"/>
      <c r="D256" s="54"/>
      <c r="E256" s="54"/>
      <c r="F256" s="54"/>
      <c r="G256" s="54"/>
      <c r="H256" s="62"/>
      <c r="I256" s="62"/>
      <c r="J256" s="54"/>
    </row>
    <row r="257" spans="1:10" ht="21.75">
      <c r="A257" s="62"/>
      <c r="B257" s="62"/>
      <c r="C257" s="62"/>
      <c r="D257" s="54"/>
      <c r="E257" s="54"/>
      <c r="F257" s="54"/>
      <c r="G257" s="54"/>
      <c r="H257" s="62"/>
      <c r="I257" s="62"/>
      <c r="J257" s="54"/>
    </row>
    <row r="258" spans="1:10" ht="21.75">
      <c r="A258" s="62"/>
      <c r="B258" s="62"/>
      <c r="C258" s="62"/>
      <c r="D258" s="54"/>
      <c r="E258" s="54"/>
      <c r="F258" s="54"/>
      <c r="G258" s="54"/>
      <c r="H258" s="62"/>
      <c r="I258" s="62"/>
      <c r="J258" s="54"/>
    </row>
    <row r="259" spans="1:10" ht="21.75">
      <c r="A259" s="62"/>
      <c r="B259" s="62"/>
      <c r="C259" s="62"/>
      <c r="D259" s="54"/>
      <c r="E259" s="54"/>
      <c r="F259" s="54"/>
      <c r="G259" s="54"/>
      <c r="H259" s="62"/>
      <c r="I259" s="62"/>
      <c r="J259" s="54"/>
    </row>
    <row r="260" spans="1:10" ht="21.75">
      <c r="A260" s="62"/>
      <c r="B260" s="62"/>
      <c r="C260" s="62"/>
      <c r="D260" s="54"/>
      <c r="E260" s="54"/>
      <c r="F260" s="54"/>
      <c r="G260" s="54"/>
      <c r="H260" s="62"/>
      <c r="I260" s="62"/>
      <c r="J260" s="54"/>
    </row>
    <row r="261" spans="1:10" ht="21.75">
      <c r="A261" s="62"/>
      <c r="B261" s="62"/>
      <c r="C261" s="62"/>
      <c r="D261" s="54"/>
      <c r="E261" s="54"/>
      <c r="F261" s="54"/>
      <c r="G261" s="54"/>
      <c r="H261" s="62"/>
      <c r="I261" s="62"/>
      <c r="J261" s="54"/>
    </row>
    <row r="262" spans="1:10" ht="21.75">
      <c r="A262" s="62"/>
      <c r="B262" s="62"/>
      <c r="C262" s="62"/>
      <c r="D262" s="54"/>
      <c r="E262" s="54"/>
      <c r="F262" s="54"/>
      <c r="G262" s="54"/>
      <c r="H262" s="62"/>
      <c r="I262" s="62"/>
      <c r="J262" s="54"/>
    </row>
    <row r="263" spans="1:10" ht="21.75">
      <c r="A263" s="62"/>
      <c r="B263" s="62"/>
      <c r="C263" s="62"/>
      <c r="D263" s="54"/>
      <c r="E263" s="54"/>
      <c r="F263" s="54"/>
      <c r="G263" s="54"/>
      <c r="H263" s="62"/>
      <c r="I263" s="62"/>
      <c r="J263" s="54"/>
    </row>
    <row r="264" spans="1:10" ht="21.75">
      <c r="A264" s="14"/>
      <c r="B264" s="14"/>
      <c r="C264" s="14"/>
      <c r="D264" s="10"/>
      <c r="E264" s="10"/>
      <c r="F264" s="10"/>
      <c r="G264" s="10"/>
      <c r="H264" s="14"/>
      <c r="I264" s="14"/>
      <c r="J264" s="10"/>
    </row>
    <row r="265" spans="1:10" ht="26.25">
      <c r="A265" s="291" t="s">
        <v>498</v>
      </c>
      <c r="B265" s="291"/>
      <c r="C265" s="291"/>
      <c r="D265" s="291"/>
      <c r="E265" s="291"/>
      <c r="F265" s="291"/>
      <c r="G265" s="291"/>
      <c r="H265" s="291"/>
      <c r="I265" s="291"/>
      <c r="J265" s="6" t="s">
        <v>21</v>
      </c>
    </row>
    <row r="266" spans="1:10" ht="21.75">
      <c r="A266" s="331" t="s">
        <v>211</v>
      </c>
      <c r="B266" s="331"/>
      <c r="C266" s="331"/>
      <c r="D266" s="331"/>
      <c r="E266" s="331"/>
      <c r="F266" s="331"/>
      <c r="G266" s="331"/>
      <c r="H266" s="331"/>
      <c r="I266" s="331"/>
      <c r="J266" s="331"/>
    </row>
    <row r="267" spans="1:10" ht="21.75">
      <c r="A267" s="32" t="s">
        <v>518</v>
      </c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1:10" s="46" customFormat="1" ht="43.5">
      <c r="A268" s="37" t="s">
        <v>721</v>
      </c>
      <c r="B268" s="37" t="s">
        <v>424</v>
      </c>
      <c r="C268" s="37" t="s">
        <v>723</v>
      </c>
      <c r="D268" s="37" t="s">
        <v>724</v>
      </c>
      <c r="E268" s="37" t="s">
        <v>725</v>
      </c>
      <c r="F268" s="37" t="s">
        <v>727</v>
      </c>
      <c r="G268" s="37" t="s">
        <v>728</v>
      </c>
      <c r="H268" s="37" t="s">
        <v>1141</v>
      </c>
      <c r="I268" s="37" t="s">
        <v>500</v>
      </c>
      <c r="J268" s="37" t="s">
        <v>501</v>
      </c>
    </row>
    <row r="269" spans="1:10" ht="21.75">
      <c r="A269" s="13">
        <v>1</v>
      </c>
      <c r="B269" s="13" t="s">
        <v>63</v>
      </c>
      <c r="C269" s="22" t="s">
        <v>957</v>
      </c>
      <c r="D269" s="13">
        <v>1</v>
      </c>
      <c r="E269" s="13" t="s">
        <v>732</v>
      </c>
      <c r="F269" s="13"/>
      <c r="G269" s="26">
        <f>SUM(G270:G296)</f>
        <v>616200</v>
      </c>
      <c r="H269" s="13" t="s">
        <v>1192</v>
      </c>
      <c r="I269" s="19" t="s">
        <v>1193</v>
      </c>
      <c r="J269" s="13">
        <v>5</v>
      </c>
    </row>
    <row r="270" spans="1:10" ht="21.75">
      <c r="A270" s="62"/>
      <c r="B270" s="62"/>
      <c r="C270" s="57" t="s">
        <v>313</v>
      </c>
      <c r="D270" s="54">
        <v>1</v>
      </c>
      <c r="E270" s="54" t="s">
        <v>750</v>
      </c>
      <c r="F270" s="55">
        <v>45000</v>
      </c>
      <c r="G270" s="56">
        <f>F270</f>
        <v>45000</v>
      </c>
      <c r="H270" s="62"/>
      <c r="I270" s="62"/>
      <c r="J270" s="54"/>
    </row>
    <row r="271" spans="1:10" ht="21.75">
      <c r="A271" s="62"/>
      <c r="B271" s="62"/>
      <c r="C271" s="53" t="s">
        <v>314</v>
      </c>
      <c r="D271" s="54">
        <v>1</v>
      </c>
      <c r="E271" s="54" t="s">
        <v>750</v>
      </c>
      <c r="F271" s="55">
        <v>25000</v>
      </c>
      <c r="G271" s="56">
        <f aca="true" t="shared" si="5" ref="G271:G284">F271</f>
        <v>25000</v>
      </c>
      <c r="H271" s="62"/>
      <c r="I271" s="62"/>
      <c r="J271" s="54"/>
    </row>
    <row r="272" spans="1:10" ht="21.75">
      <c r="A272" s="62"/>
      <c r="B272" s="62"/>
      <c r="C272" s="57" t="s">
        <v>315</v>
      </c>
      <c r="D272" s="54">
        <v>1</v>
      </c>
      <c r="E272" s="54" t="s">
        <v>732</v>
      </c>
      <c r="F272" s="55">
        <v>15000</v>
      </c>
      <c r="G272" s="56">
        <f t="shared" si="5"/>
        <v>15000</v>
      </c>
      <c r="H272" s="62"/>
      <c r="I272" s="62"/>
      <c r="J272" s="54"/>
    </row>
    <row r="273" spans="1:10" ht="21.75">
      <c r="A273" s="62"/>
      <c r="B273" s="62"/>
      <c r="C273" s="57" t="s">
        <v>316</v>
      </c>
      <c r="D273" s="54">
        <v>1</v>
      </c>
      <c r="E273" s="54" t="s">
        <v>732</v>
      </c>
      <c r="F273" s="55">
        <v>45000</v>
      </c>
      <c r="G273" s="56">
        <f t="shared" si="5"/>
        <v>45000</v>
      </c>
      <c r="H273" s="62"/>
      <c r="I273" s="62"/>
      <c r="J273" s="54"/>
    </row>
    <row r="274" spans="1:10" ht="21.75">
      <c r="A274" s="62"/>
      <c r="B274" s="62"/>
      <c r="C274" s="57" t="s">
        <v>317</v>
      </c>
      <c r="D274" s="54">
        <v>1</v>
      </c>
      <c r="E274" s="54" t="s">
        <v>760</v>
      </c>
      <c r="F274" s="55">
        <v>5500</v>
      </c>
      <c r="G274" s="56">
        <f t="shared" si="5"/>
        <v>5500</v>
      </c>
      <c r="H274" s="62"/>
      <c r="I274" s="62"/>
      <c r="J274" s="54"/>
    </row>
    <row r="275" spans="1:10" ht="21.75">
      <c r="A275" s="62"/>
      <c r="B275" s="62"/>
      <c r="C275" s="57" t="s">
        <v>318</v>
      </c>
      <c r="D275" s="54">
        <v>1</v>
      </c>
      <c r="E275" s="54" t="s">
        <v>760</v>
      </c>
      <c r="F275" s="55">
        <v>5500</v>
      </c>
      <c r="G275" s="56">
        <f t="shared" si="5"/>
        <v>5500</v>
      </c>
      <c r="H275" s="62"/>
      <c r="I275" s="62"/>
      <c r="J275" s="54"/>
    </row>
    <row r="276" spans="1:10" ht="21.75">
      <c r="A276" s="62"/>
      <c r="B276" s="62"/>
      <c r="C276" s="57" t="s">
        <v>319</v>
      </c>
      <c r="D276" s="54">
        <v>2</v>
      </c>
      <c r="E276" s="54" t="s">
        <v>750</v>
      </c>
      <c r="F276" s="55">
        <v>85000</v>
      </c>
      <c r="G276" s="56">
        <f>F276*2</f>
        <v>170000</v>
      </c>
      <c r="H276" s="62"/>
      <c r="I276" s="62"/>
      <c r="J276" s="54"/>
    </row>
    <row r="277" spans="1:10" ht="21.75">
      <c r="A277" s="62"/>
      <c r="B277" s="62"/>
      <c r="C277" s="57" t="s">
        <v>320</v>
      </c>
      <c r="D277" s="54">
        <v>3</v>
      </c>
      <c r="E277" s="54" t="s">
        <v>750</v>
      </c>
      <c r="F277" s="55">
        <v>15000</v>
      </c>
      <c r="G277" s="56">
        <f>F277*3</f>
        <v>45000</v>
      </c>
      <c r="H277" s="62"/>
      <c r="I277" s="62"/>
      <c r="J277" s="54"/>
    </row>
    <row r="278" spans="1:10" ht="21.75">
      <c r="A278" s="62"/>
      <c r="B278" s="62"/>
      <c r="C278" s="57" t="s">
        <v>321</v>
      </c>
      <c r="D278" s="54">
        <v>1</v>
      </c>
      <c r="E278" s="54" t="s">
        <v>750</v>
      </c>
      <c r="F278" s="55">
        <v>24000</v>
      </c>
      <c r="G278" s="56">
        <f t="shared" si="5"/>
        <v>24000</v>
      </c>
      <c r="H278" s="62"/>
      <c r="I278" s="62"/>
      <c r="J278" s="54"/>
    </row>
    <row r="279" spans="1:10" ht="21.75">
      <c r="A279" s="62"/>
      <c r="B279" s="62"/>
      <c r="C279" s="57" t="s">
        <v>519</v>
      </c>
      <c r="D279" s="54">
        <v>1</v>
      </c>
      <c r="E279" s="54" t="s">
        <v>750</v>
      </c>
      <c r="F279" s="55">
        <v>20000</v>
      </c>
      <c r="G279" s="56">
        <f t="shared" si="5"/>
        <v>20000</v>
      </c>
      <c r="H279" s="62"/>
      <c r="I279" s="62"/>
      <c r="J279" s="54"/>
    </row>
    <row r="280" spans="1:10" ht="21.75">
      <c r="A280" s="62"/>
      <c r="B280" s="62"/>
      <c r="C280" s="57" t="s">
        <v>322</v>
      </c>
      <c r="D280" s="54">
        <v>1</v>
      </c>
      <c r="E280" s="54" t="s">
        <v>781</v>
      </c>
      <c r="F280" s="55">
        <v>1200</v>
      </c>
      <c r="G280" s="56">
        <f t="shared" si="5"/>
        <v>1200</v>
      </c>
      <c r="H280" s="62"/>
      <c r="I280" s="62"/>
      <c r="J280" s="54"/>
    </row>
    <row r="281" spans="1:10" ht="21.75">
      <c r="A281" s="62"/>
      <c r="B281" s="62"/>
      <c r="C281" s="57" t="s">
        <v>323</v>
      </c>
      <c r="D281" s="54">
        <v>1</v>
      </c>
      <c r="E281" s="54" t="s">
        <v>732</v>
      </c>
      <c r="F281" s="55">
        <v>8500</v>
      </c>
      <c r="G281" s="56">
        <f t="shared" si="5"/>
        <v>8500</v>
      </c>
      <c r="H281" s="62"/>
      <c r="I281" s="62"/>
      <c r="J281" s="54"/>
    </row>
    <row r="282" spans="1:10" ht="21.75">
      <c r="A282" s="62"/>
      <c r="B282" s="62"/>
      <c r="C282" s="57" t="s">
        <v>324</v>
      </c>
      <c r="D282" s="54">
        <v>1</v>
      </c>
      <c r="E282" s="54" t="s">
        <v>750</v>
      </c>
      <c r="F282" s="55">
        <v>12000</v>
      </c>
      <c r="G282" s="56">
        <f t="shared" si="5"/>
        <v>12000</v>
      </c>
      <c r="H282" s="62"/>
      <c r="I282" s="62"/>
      <c r="J282" s="54"/>
    </row>
    <row r="283" spans="1:10" ht="21.75">
      <c r="A283" s="62"/>
      <c r="B283" s="62"/>
      <c r="C283" s="57" t="s">
        <v>325</v>
      </c>
      <c r="D283" s="54">
        <v>2</v>
      </c>
      <c r="E283" s="54" t="s">
        <v>750</v>
      </c>
      <c r="F283" s="55">
        <v>4500</v>
      </c>
      <c r="G283" s="56">
        <f>F283*2</f>
        <v>9000</v>
      </c>
      <c r="H283" s="62"/>
      <c r="I283" s="62"/>
      <c r="J283" s="54"/>
    </row>
    <row r="284" spans="1:10" ht="21.75">
      <c r="A284" s="62"/>
      <c r="B284" s="62"/>
      <c r="C284" s="57" t="s">
        <v>326</v>
      </c>
      <c r="D284" s="54">
        <v>1</v>
      </c>
      <c r="E284" s="54" t="s">
        <v>750</v>
      </c>
      <c r="F284" s="55">
        <v>6500</v>
      </c>
      <c r="G284" s="56">
        <f t="shared" si="5"/>
        <v>6500</v>
      </c>
      <c r="H284" s="62"/>
      <c r="I284" s="62"/>
      <c r="J284" s="54"/>
    </row>
    <row r="285" spans="1:10" ht="21.75">
      <c r="A285" s="62"/>
      <c r="B285" s="62"/>
      <c r="C285" s="94" t="s">
        <v>327</v>
      </c>
      <c r="D285" s="54">
        <v>5</v>
      </c>
      <c r="E285" s="54" t="s">
        <v>782</v>
      </c>
      <c r="F285" s="66">
        <v>6500</v>
      </c>
      <c r="G285" s="56">
        <f>F285*5</f>
        <v>32500</v>
      </c>
      <c r="H285" s="62"/>
      <c r="I285" s="62"/>
      <c r="J285" s="54"/>
    </row>
    <row r="286" spans="1:10" ht="21.75">
      <c r="A286" s="14"/>
      <c r="B286" s="14"/>
      <c r="C286" s="34"/>
      <c r="D286" s="10"/>
      <c r="E286" s="10"/>
      <c r="F286" s="35"/>
      <c r="G286" s="20"/>
      <c r="H286" s="14"/>
      <c r="I286" s="14"/>
      <c r="J286" s="10"/>
    </row>
    <row r="287" spans="1:10" ht="26.25">
      <c r="A287" s="291"/>
      <c r="B287" s="291"/>
      <c r="C287" s="291"/>
      <c r="D287" s="291"/>
      <c r="E287" s="291"/>
      <c r="F287" s="291"/>
      <c r="G287" s="291"/>
      <c r="H287" s="291"/>
      <c r="I287" s="291"/>
      <c r="J287" s="6" t="s">
        <v>22</v>
      </c>
    </row>
    <row r="288" spans="1:10" ht="21.75">
      <c r="A288" s="331" t="s">
        <v>211</v>
      </c>
      <c r="B288" s="331"/>
      <c r="C288" s="331"/>
      <c r="D288" s="331"/>
      <c r="E288" s="331"/>
      <c r="F288" s="331"/>
      <c r="G288" s="331"/>
      <c r="H288" s="331"/>
      <c r="I288" s="331"/>
      <c r="J288" s="331"/>
    </row>
    <row r="289" spans="1:10" ht="21.75">
      <c r="A289" s="32" t="s">
        <v>518</v>
      </c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1:10" s="46" customFormat="1" ht="43.5">
      <c r="A290" s="37" t="s">
        <v>721</v>
      </c>
      <c r="B290" s="37" t="s">
        <v>424</v>
      </c>
      <c r="C290" s="37" t="s">
        <v>723</v>
      </c>
      <c r="D290" s="37" t="s">
        <v>724</v>
      </c>
      <c r="E290" s="37" t="s">
        <v>725</v>
      </c>
      <c r="F290" s="37" t="s">
        <v>727</v>
      </c>
      <c r="G290" s="37" t="s">
        <v>728</v>
      </c>
      <c r="H290" s="37" t="s">
        <v>1141</v>
      </c>
      <c r="I290" s="37" t="s">
        <v>500</v>
      </c>
      <c r="J290" s="37" t="s">
        <v>501</v>
      </c>
    </row>
    <row r="291" spans="1:10" ht="21.75">
      <c r="A291" s="19"/>
      <c r="B291" s="19"/>
      <c r="C291" s="33" t="s">
        <v>328</v>
      </c>
      <c r="D291" s="13">
        <v>5</v>
      </c>
      <c r="E291" s="13" t="s">
        <v>783</v>
      </c>
      <c r="F291" s="30">
        <v>6500</v>
      </c>
      <c r="G291" s="23">
        <f>F291*5</f>
        <v>32500</v>
      </c>
      <c r="H291" s="19"/>
      <c r="I291" s="19"/>
      <c r="J291" s="13"/>
    </row>
    <row r="292" spans="1:10" ht="21.75">
      <c r="A292" s="62"/>
      <c r="B292" s="62"/>
      <c r="C292" s="94" t="s">
        <v>329</v>
      </c>
      <c r="D292" s="54">
        <v>2</v>
      </c>
      <c r="E292" s="54" t="s">
        <v>762</v>
      </c>
      <c r="F292" s="55">
        <v>4000</v>
      </c>
      <c r="G292" s="56">
        <f>F292*5</f>
        <v>20000</v>
      </c>
      <c r="H292" s="62"/>
      <c r="I292" s="62"/>
      <c r="J292" s="54"/>
    </row>
    <row r="293" spans="1:10" ht="21.75">
      <c r="A293" s="62"/>
      <c r="B293" s="62"/>
      <c r="C293" s="94" t="s">
        <v>330</v>
      </c>
      <c r="D293" s="54">
        <v>2</v>
      </c>
      <c r="E293" s="54" t="s">
        <v>732</v>
      </c>
      <c r="F293" s="55">
        <v>10000</v>
      </c>
      <c r="G293" s="56">
        <f>F293*2</f>
        <v>20000</v>
      </c>
      <c r="H293" s="62"/>
      <c r="I293" s="62"/>
      <c r="J293" s="54"/>
    </row>
    <row r="294" spans="1:10" ht="21.75">
      <c r="A294" s="62"/>
      <c r="B294" s="62"/>
      <c r="C294" s="94" t="s">
        <v>331</v>
      </c>
      <c r="D294" s="54">
        <v>1</v>
      </c>
      <c r="E294" s="54" t="s">
        <v>762</v>
      </c>
      <c r="F294" s="55">
        <v>40000</v>
      </c>
      <c r="G294" s="56">
        <f>F294</f>
        <v>40000</v>
      </c>
      <c r="H294" s="62"/>
      <c r="I294" s="62"/>
      <c r="J294" s="54"/>
    </row>
    <row r="295" spans="1:10" ht="21.75">
      <c r="A295" s="62"/>
      <c r="B295" s="62"/>
      <c r="C295" s="94" t="s">
        <v>332</v>
      </c>
      <c r="D295" s="54">
        <v>1</v>
      </c>
      <c r="E295" s="54" t="s">
        <v>783</v>
      </c>
      <c r="F295" s="55">
        <v>9000</v>
      </c>
      <c r="G295" s="56">
        <f>F295</f>
        <v>9000</v>
      </c>
      <c r="H295" s="62"/>
      <c r="I295" s="62"/>
      <c r="J295" s="54"/>
    </row>
    <row r="296" spans="1:10" ht="21.75">
      <c r="A296" s="62"/>
      <c r="B296" s="62"/>
      <c r="C296" s="94" t="s">
        <v>333</v>
      </c>
      <c r="D296" s="54">
        <v>1</v>
      </c>
      <c r="E296" s="54" t="s">
        <v>783</v>
      </c>
      <c r="F296" s="55">
        <v>25000</v>
      </c>
      <c r="G296" s="56">
        <f>F296</f>
        <v>25000</v>
      </c>
      <c r="H296" s="62"/>
      <c r="I296" s="62"/>
      <c r="J296" s="54"/>
    </row>
    <row r="297" spans="1:10" s="5" customFormat="1" ht="21.75">
      <c r="A297" s="62"/>
      <c r="B297" s="62"/>
      <c r="C297" s="57"/>
      <c r="D297" s="54"/>
      <c r="E297" s="54"/>
      <c r="F297" s="54"/>
      <c r="G297" s="54"/>
      <c r="H297" s="62"/>
      <c r="I297" s="62"/>
      <c r="J297" s="54"/>
    </row>
    <row r="298" spans="1:10" s="5" customFormat="1" ht="21.75">
      <c r="A298" s="54">
        <v>2</v>
      </c>
      <c r="B298" s="54" t="s">
        <v>64</v>
      </c>
      <c r="C298" s="57" t="s">
        <v>780</v>
      </c>
      <c r="D298" s="54">
        <v>1</v>
      </c>
      <c r="E298" s="54" t="s">
        <v>932</v>
      </c>
      <c r="F298" s="55">
        <v>35000</v>
      </c>
      <c r="G298" s="56">
        <f>F298</f>
        <v>35000</v>
      </c>
      <c r="H298" s="62"/>
      <c r="I298" s="62"/>
      <c r="J298" s="54"/>
    </row>
    <row r="299" spans="1:10" s="5" customFormat="1" ht="21.75">
      <c r="A299" s="54">
        <v>3</v>
      </c>
      <c r="B299" s="54" t="s">
        <v>65</v>
      </c>
      <c r="C299" s="57" t="s">
        <v>791</v>
      </c>
      <c r="D299" s="54">
        <v>1</v>
      </c>
      <c r="E299" s="54" t="s">
        <v>732</v>
      </c>
      <c r="F299" s="55">
        <v>750000</v>
      </c>
      <c r="G299" s="56">
        <f>F299</f>
        <v>750000</v>
      </c>
      <c r="H299" s="62"/>
      <c r="I299" s="62"/>
      <c r="J299" s="54"/>
    </row>
    <row r="300" spans="1:10" s="5" customFormat="1" ht="21.75">
      <c r="A300" s="54">
        <v>4</v>
      </c>
      <c r="B300" s="54" t="s">
        <v>1015</v>
      </c>
      <c r="C300" s="57" t="s">
        <v>673</v>
      </c>
      <c r="D300" s="54">
        <v>1</v>
      </c>
      <c r="E300" s="54" t="s">
        <v>750</v>
      </c>
      <c r="F300" s="55">
        <v>35000</v>
      </c>
      <c r="G300" s="56">
        <f>F300</f>
        <v>35000</v>
      </c>
      <c r="H300" s="62"/>
      <c r="I300" s="62"/>
      <c r="J300" s="54"/>
    </row>
    <row r="301" spans="1:10" s="5" customFormat="1" ht="21.75">
      <c r="A301" s="54">
        <v>5</v>
      </c>
      <c r="B301" s="54" t="s">
        <v>1016</v>
      </c>
      <c r="C301" s="57" t="s">
        <v>961</v>
      </c>
      <c r="D301" s="54">
        <v>1</v>
      </c>
      <c r="E301" s="54" t="s">
        <v>732</v>
      </c>
      <c r="F301" s="55">
        <v>22000</v>
      </c>
      <c r="G301" s="56">
        <f>F301</f>
        <v>22000</v>
      </c>
      <c r="H301" s="62"/>
      <c r="I301" s="62"/>
      <c r="J301" s="54"/>
    </row>
    <row r="302" spans="1:10" s="5" customFormat="1" ht="21.75">
      <c r="A302" s="62"/>
      <c r="B302" s="62"/>
      <c r="C302" s="57"/>
      <c r="D302" s="54"/>
      <c r="E302" s="54"/>
      <c r="F302" s="54"/>
      <c r="G302" s="54"/>
      <c r="H302" s="62"/>
      <c r="I302" s="62"/>
      <c r="J302" s="54"/>
    </row>
    <row r="303" spans="1:10" s="5" customFormat="1" ht="21.75">
      <c r="A303" s="62"/>
      <c r="B303" s="62"/>
      <c r="C303" s="57"/>
      <c r="D303" s="54"/>
      <c r="E303" s="54"/>
      <c r="F303" s="54"/>
      <c r="G303" s="54"/>
      <c r="H303" s="62"/>
      <c r="I303" s="62"/>
      <c r="J303" s="54"/>
    </row>
    <row r="304" spans="1:10" s="5" customFormat="1" ht="21.75">
      <c r="A304" s="62"/>
      <c r="B304" s="62"/>
      <c r="C304" s="57"/>
      <c r="D304" s="54"/>
      <c r="E304" s="54"/>
      <c r="F304" s="54"/>
      <c r="G304" s="54"/>
      <c r="H304" s="62"/>
      <c r="I304" s="62"/>
      <c r="J304" s="54"/>
    </row>
    <row r="305" spans="1:10" s="5" customFormat="1" ht="21.75">
      <c r="A305" s="62"/>
      <c r="B305" s="62"/>
      <c r="C305" s="62"/>
      <c r="D305" s="54"/>
      <c r="E305" s="54"/>
      <c r="F305" s="54"/>
      <c r="G305" s="54"/>
      <c r="H305" s="62"/>
      <c r="I305" s="62"/>
      <c r="J305" s="54"/>
    </row>
    <row r="306" spans="1:10" s="5" customFormat="1" ht="21.75">
      <c r="A306" s="62"/>
      <c r="B306" s="62"/>
      <c r="C306" s="62"/>
      <c r="D306" s="54"/>
      <c r="E306" s="54"/>
      <c r="F306" s="54"/>
      <c r="G306" s="54"/>
      <c r="H306" s="62"/>
      <c r="I306" s="62"/>
      <c r="J306" s="54"/>
    </row>
    <row r="307" spans="1:10" s="5" customFormat="1" ht="21.75">
      <c r="A307" s="62"/>
      <c r="B307" s="62"/>
      <c r="C307" s="62"/>
      <c r="D307" s="54"/>
      <c r="E307" s="54"/>
      <c r="F307" s="54"/>
      <c r="G307" s="54"/>
      <c r="H307" s="62"/>
      <c r="I307" s="62"/>
      <c r="J307" s="54"/>
    </row>
    <row r="308" spans="1:10" s="5" customFormat="1" ht="21.75">
      <c r="A308" s="14"/>
      <c r="B308" s="14"/>
      <c r="C308" s="14"/>
      <c r="D308" s="10"/>
      <c r="E308" s="10"/>
      <c r="F308" s="10"/>
      <c r="G308" s="10"/>
      <c r="H308" s="14"/>
      <c r="I308" s="14"/>
      <c r="J308" s="10"/>
    </row>
    <row r="309" spans="1:10" ht="26.25">
      <c r="A309" s="291" t="s">
        <v>498</v>
      </c>
      <c r="B309" s="291"/>
      <c r="C309" s="291"/>
      <c r="D309" s="291"/>
      <c r="E309" s="291"/>
      <c r="F309" s="291"/>
      <c r="G309" s="291"/>
      <c r="H309" s="291"/>
      <c r="I309" s="291"/>
      <c r="J309" s="6" t="s">
        <v>23</v>
      </c>
    </row>
    <row r="310" spans="1:10" ht="21.75">
      <c r="A310" s="331" t="s">
        <v>211</v>
      </c>
      <c r="B310" s="331"/>
      <c r="C310" s="331"/>
      <c r="D310" s="331"/>
      <c r="E310" s="331"/>
      <c r="F310" s="331"/>
      <c r="G310" s="331"/>
      <c r="H310" s="331"/>
      <c r="I310" s="331"/>
      <c r="J310" s="331"/>
    </row>
    <row r="311" spans="1:10" ht="21.75">
      <c r="A311" s="2" t="s">
        <v>334</v>
      </c>
      <c r="B311" s="2"/>
      <c r="C311" s="2"/>
      <c r="D311" s="2"/>
      <c r="E311" s="2"/>
      <c r="F311" s="2"/>
      <c r="G311" s="2"/>
      <c r="H311" s="2"/>
      <c r="I311" s="2"/>
      <c r="J311" s="2"/>
    </row>
    <row r="312" spans="1:10" s="46" customFormat="1" ht="43.5">
      <c r="A312" s="37" t="s">
        <v>721</v>
      </c>
      <c r="B312" s="37" t="s">
        <v>424</v>
      </c>
      <c r="C312" s="37" t="s">
        <v>723</v>
      </c>
      <c r="D312" s="37" t="s">
        <v>724</v>
      </c>
      <c r="E312" s="37" t="s">
        <v>725</v>
      </c>
      <c r="F312" s="37" t="s">
        <v>727</v>
      </c>
      <c r="G312" s="37" t="s">
        <v>728</v>
      </c>
      <c r="H312" s="37" t="s">
        <v>1141</v>
      </c>
      <c r="I312" s="37" t="s">
        <v>500</v>
      </c>
      <c r="J312" s="37" t="s">
        <v>501</v>
      </c>
    </row>
    <row r="313" spans="1:10" ht="21.75">
      <c r="A313" s="13">
        <v>1</v>
      </c>
      <c r="B313" s="13" t="s">
        <v>66</v>
      </c>
      <c r="C313" s="19" t="s">
        <v>520</v>
      </c>
      <c r="D313" s="13">
        <v>1</v>
      </c>
      <c r="E313" s="13" t="s">
        <v>732</v>
      </c>
      <c r="F313" s="13"/>
      <c r="G313" s="26">
        <f>SUM(G314:G319)</f>
        <v>188900</v>
      </c>
      <c r="H313" s="13" t="s">
        <v>1192</v>
      </c>
      <c r="I313" s="19" t="s">
        <v>1193</v>
      </c>
      <c r="J313" s="13">
        <v>4</v>
      </c>
    </row>
    <row r="314" spans="1:10" ht="21.75">
      <c r="A314" s="62"/>
      <c r="B314" s="62"/>
      <c r="C314" s="57" t="s">
        <v>335</v>
      </c>
      <c r="D314" s="54">
        <v>5</v>
      </c>
      <c r="E314" s="54" t="s">
        <v>732</v>
      </c>
      <c r="F314" s="66">
        <v>20000</v>
      </c>
      <c r="G314" s="56">
        <f>F314*D314</f>
        <v>100000</v>
      </c>
      <c r="H314" s="62"/>
      <c r="I314" s="62"/>
      <c r="J314" s="54"/>
    </row>
    <row r="315" spans="1:10" ht="21.75">
      <c r="A315" s="62"/>
      <c r="B315" s="62"/>
      <c r="C315" s="57" t="s">
        <v>336</v>
      </c>
      <c r="D315" s="54">
        <v>1</v>
      </c>
      <c r="E315" s="54" t="s">
        <v>732</v>
      </c>
      <c r="F315" s="66">
        <v>8500</v>
      </c>
      <c r="G315" s="56">
        <f>F315</f>
        <v>8500</v>
      </c>
      <c r="H315" s="62"/>
      <c r="I315" s="62"/>
      <c r="J315" s="54"/>
    </row>
    <row r="316" spans="1:10" ht="21.75">
      <c r="A316" s="62"/>
      <c r="B316" s="62"/>
      <c r="C316" s="57" t="s">
        <v>337</v>
      </c>
      <c r="D316" s="54">
        <v>5</v>
      </c>
      <c r="E316" s="54" t="s">
        <v>732</v>
      </c>
      <c r="F316" s="66">
        <v>5500</v>
      </c>
      <c r="G316" s="56">
        <f>F316*D316</f>
        <v>27500</v>
      </c>
      <c r="H316" s="62"/>
      <c r="I316" s="62"/>
      <c r="J316" s="54"/>
    </row>
    <row r="317" spans="1:10" ht="21.75">
      <c r="A317" s="62"/>
      <c r="B317" s="62"/>
      <c r="C317" s="57" t="s">
        <v>338</v>
      </c>
      <c r="D317" s="54">
        <v>1</v>
      </c>
      <c r="E317" s="54" t="s">
        <v>760</v>
      </c>
      <c r="F317" s="66">
        <v>5500</v>
      </c>
      <c r="G317" s="56">
        <f>F317</f>
        <v>5500</v>
      </c>
      <c r="H317" s="62"/>
      <c r="I317" s="62"/>
      <c r="J317" s="54"/>
    </row>
    <row r="318" spans="1:10" ht="21.75">
      <c r="A318" s="62"/>
      <c r="B318" s="62"/>
      <c r="C318" s="57" t="s">
        <v>339</v>
      </c>
      <c r="D318" s="54">
        <v>1</v>
      </c>
      <c r="E318" s="54" t="s">
        <v>732</v>
      </c>
      <c r="F318" s="66">
        <v>45000</v>
      </c>
      <c r="G318" s="56">
        <f>F318</f>
        <v>45000</v>
      </c>
      <c r="H318" s="62"/>
      <c r="I318" s="62"/>
      <c r="J318" s="54"/>
    </row>
    <row r="319" spans="1:10" ht="21.75">
      <c r="A319" s="62"/>
      <c r="B319" s="62"/>
      <c r="C319" s="57" t="s">
        <v>340</v>
      </c>
      <c r="D319" s="54">
        <v>2</v>
      </c>
      <c r="E319" s="54" t="s">
        <v>781</v>
      </c>
      <c r="F319" s="66">
        <v>1200</v>
      </c>
      <c r="G319" s="56">
        <f>F319*D319</f>
        <v>2400</v>
      </c>
      <c r="H319" s="62"/>
      <c r="I319" s="62"/>
      <c r="J319" s="54"/>
    </row>
    <row r="320" spans="1:10" ht="21.75">
      <c r="A320" s="62"/>
      <c r="B320" s="62"/>
      <c r="C320" s="61"/>
      <c r="D320" s="54"/>
      <c r="E320" s="54"/>
      <c r="F320" s="54"/>
      <c r="G320" s="54"/>
      <c r="H320" s="62"/>
      <c r="I320" s="62"/>
      <c r="J320" s="54"/>
    </row>
    <row r="321" spans="1:10" ht="21.75">
      <c r="A321" s="62"/>
      <c r="B321" s="62"/>
      <c r="C321" s="62"/>
      <c r="D321" s="54"/>
      <c r="E321" s="54"/>
      <c r="F321" s="54"/>
      <c r="G321" s="54"/>
      <c r="H321" s="62"/>
      <c r="I321" s="62"/>
      <c r="J321" s="54"/>
    </row>
    <row r="322" spans="1:10" ht="21.75">
      <c r="A322" s="62"/>
      <c r="B322" s="62"/>
      <c r="C322" s="62"/>
      <c r="D322" s="54"/>
      <c r="E322" s="54"/>
      <c r="F322" s="54"/>
      <c r="G322" s="54"/>
      <c r="H322" s="62"/>
      <c r="I322" s="62"/>
      <c r="J322" s="54"/>
    </row>
    <row r="323" spans="1:10" ht="21.75">
      <c r="A323" s="62"/>
      <c r="B323" s="62"/>
      <c r="C323" s="62"/>
      <c r="D323" s="54"/>
      <c r="E323" s="54"/>
      <c r="F323" s="54"/>
      <c r="G323" s="54"/>
      <c r="H323" s="62"/>
      <c r="I323" s="62"/>
      <c r="J323" s="54"/>
    </row>
    <row r="324" spans="1:10" ht="21.75">
      <c r="A324" s="62"/>
      <c r="B324" s="62"/>
      <c r="C324" s="62"/>
      <c r="D324" s="54"/>
      <c r="E324" s="54"/>
      <c r="F324" s="54"/>
      <c r="G324" s="54"/>
      <c r="H324" s="62"/>
      <c r="I324" s="62"/>
      <c r="J324" s="54"/>
    </row>
    <row r="325" spans="1:10" ht="21.75">
      <c r="A325" s="62"/>
      <c r="B325" s="62"/>
      <c r="C325" s="62"/>
      <c r="D325" s="54"/>
      <c r="E325" s="54"/>
      <c r="F325" s="54"/>
      <c r="G325" s="54"/>
      <c r="H325" s="62"/>
      <c r="I325" s="62"/>
      <c r="J325" s="54"/>
    </row>
    <row r="326" spans="1:10" ht="21.75">
      <c r="A326" s="62"/>
      <c r="B326" s="62"/>
      <c r="C326" s="62"/>
      <c r="D326" s="54"/>
      <c r="E326" s="54"/>
      <c r="F326" s="54"/>
      <c r="G326" s="54"/>
      <c r="H326" s="62"/>
      <c r="I326" s="62"/>
      <c r="J326" s="54"/>
    </row>
    <row r="327" spans="1:10" ht="21.75">
      <c r="A327" s="62"/>
      <c r="B327" s="62"/>
      <c r="C327" s="62"/>
      <c r="D327" s="54"/>
      <c r="E327" s="54"/>
      <c r="F327" s="54"/>
      <c r="G327" s="54"/>
      <c r="H327" s="62"/>
      <c r="I327" s="62"/>
      <c r="J327" s="54"/>
    </row>
    <row r="328" spans="1:10" ht="21.75">
      <c r="A328" s="62"/>
      <c r="B328" s="62"/>
      <c r="C328" s="62"/>
      <c r="D328" s="54"/>
      <c r="E328" s="54"/>
      <c r="F328" s="54"/>
      <c r="G328" s="54"/>
      <c r="H328" s="62"/>
      <c r="I328" s="62"/>
      <c r="J328" s="54"/>
    </row>
    <row r="329" spans="1:10" ht="21.75">
      <c r="A329" s="62"/>
      <c r="B329" s="62"/>
      <c r="C329" s="62"/>
      <c r="D329" s="54"/>
      <c r="E329" s="54"/>
      <c r="F329" s="54"/>
      <c r="G329" s="54"/>
      <c r="H329" s="62"/>
      <c r="I329" s="62"/>
      <c r="J329" s="54"/>
    </row>
    <row r="330" spans="1:10" ht="21.75">
      <c r="A330" s="14"/>
      <c r="B330" s="14"/>
      <c r="C330" s="14"/>
      <c r="D330" s="10"/>
      <c r="E330" s="10"/>
      <c r="F330" s="10"/>
      <c r="G330" s="10"/>
      <c r="H330" s="14"/>
      <c r="I330" s="14"/>
      <c r="J330" s="10"/>
    </row>
    <row r="331" spans="1:10" ht="26.25">
      <c r="A331" s="291" t="s">
        <v>498</v>
      </c>
      <c r="B331" s="291"/>
      <c r="C331" s="291"/>
      <c r="D331" s="291"/>
      <c r="E331" s="291"/>
      <c r="F331" s="291"/>
      <c r="G331" s="291"/>
      <c r="H331" s="291"/>
      <c r="I331" s="291"/>
      <c r="J331" s="6" t="s">
        <v>24</v>
      </c>
    </row>
    <row r="332" spans="1:10" ht="21.75">
      <c r="A332" s="331" t="s">
        <v>211</v>
      </c>
      <c r="B332" s="331"/>
      <c r="C332" s="331"/>
      <c r="D332" s="331"/>
      <c r="E332" s="331"/>
      <c r="F332" s="331"/>
      <c r="G332" s="331"/>
      <c r="H332" s="331"/>
      <c r="I332" s="331"/>
      <c r="J332" s="331"/>
    </row>
    <row r="333" spans="1:10" ht="21.75">
      <c r="A333" s="2" t="s">
        <v>521</v>
      </c>
      <c r="B333" s="2"/>
      <c r="C333" s="2"/>
      <c r="D333" s="2"/>
      <c r="E333" s="2"/>
      <c r="F333" s="2"/>
      <c r="G333" s="2"/>
      <c r="H333" s="2"/>
      <c r="I333" s="2"/>
      <c r="J333" s="2"/>
    </row>
    <row r="334" spans="1:10" s="46" customFormat="1" ht="43.5">
      <c r="A334" s="37" t="s">
        <v>721</v>
      </c>
      <c r="B334" s="37" t="s">
        <v>424</v>
      </c>
      <c r="C334" s="37" t="s">
        <v>723</v>
      </c>
      <c r="D334" s="37" t="s">
        <v>724</v>
      </c>
      <c r="E334" s="37" t="s">
        <v>725</v>
      </c>
      <c r="F334" s="37" t="s">
        <v>727</v>
      </c>
      <c r="G334" s="37" t="s">
        <v>728</v>
      </c>
      <c r="H334" s="37" t="s">
        <v>1141</v>
      </c>
      <c r="I334" s="37" t="s">
        <v>500</v>
      </c>
      <c r="J334" s="37" t="s">
        <v>501</v>
      </c>
    </row>
    <row r="335" spans="1:10" ht="21.75">
      <c r="A335" s="13">
        <v>1</v>
      </c>
      <c r="B335" s="13" t="s">
        <v>67</v>
      </c>
      <c r="C335" s="22" t="s">
        <v>784</v>
      </c>
      <c r="D335" s="13">
        <v>1</v>
      </c>
      <c r="E335" s="13" t="s">
        <v>732</v>
      </c>
      <c r="F335" s="13"/>
      <c r="G335" s="26">
        <f>SUM(G336:G366)</f>
        <v>1421700</v>
      </c>
      <c r="H335" s="13" t="s">
        <v>1155</v>
      </c>
      <c r="I335" s="19" t="s">
        <v>1156</v>
      </c>
      <c r="J335" s="13">
        <v>6</v>
      </c>
    </row>
    <row r="336" spans="1:10" ht="21.75">
      <c r="A336" s="62"/>
      <c r="B336" s="62"/>
      <c r="C336" s="57" t="s">
        <v>341</v>
      </c>
      <c r="D336" s="54">
        <v>1</v>
      </c>
      <c r="E336" s="54" t="s">
        <v>750</v>
      </c>
      <c r="F336" s="55">
        <v>80000</v>
      </c>
      <c r="G336" s="55">
        <f>F336</f>
        <v>80000</v>
      </c>
      <c r="H336" s="54" t="s">
        <v>1157</v>
      </c>
      <c r="I336" s="62" t="s">
        <v>1158</v>
      </c>
      <c r="J336" s="54">
        <v>6</v>
      </c>
    </row>
    <row r="337" spans="1:10" ht="21.75">
      <c r="A337" s="62"/>
      <c r="B337" s="62"/>
      <c r="C337" s="57" t="s">
        <v>342</v>
      </c>
      <c r="D337" s="54">
        <v>1</v>
      </c>
      <c r="E337" s="54" t="s">
        <v>750</v>
      </c>
      <c r="F337" s="55">
        <v>3000</v>
      </c>
      <c r="G337" s="55">
        <f aca="true" t="shared" si="6" ref="G337:G351">F337</f>
        <v>3000</v>
      </c>
      <c r="H337" s="54" t="s">
        <v>1176</v>
      </c>
      <c r="I337" s="62" t="s">
        <v>522</v>
      </c>
      <c r="J337" s="54">
        <v>3</v>
      </c>
    </row>
    <row r="338" spans="1:10" ht="21.75">
      <c r="A338" s="62"/>
      <c r="B338" s="62"/>
      <c r="C338" s="57" t="s">
        <v>343</v>
      </c>
      <c r="D338" s="54">
        <v>1</v>
      </c>
      <c r="E338" s="54" t="s">
        <v>732</v>
      </c>
      <c r="F338" s="55">
        <v>8500</v>
      </c>
      <c r="G338" s="55">
        <f t="shared" si="6"/>
        <v>8500</v>
      </c>
      <c r="H338" s="54" t="s">
        <v>1180</v>
      </c>
      <c r="I338" s="62" t="s">
        <v>523</v>
      </c>
      <c r="J338" s="54">
        <v>4</v>
      </c>
    </row>
    <row r="339" spans="1:10" ht="21.75">
      <c r="A339" s="62"/>
      <c r="B339" s="62"/>
      <c r="C339" s="57" t="s">
        <v>524</v>
      </c>
      <c r="D339" s="54">
        <v>1</v>
      </c>
      <c r="E339" s="54" t="s">
        <v>732</v>
      </c>
      <c r="F339" s="55">
        <v>65000</v>
      </c>
      <c r="G339" s="55">
        <f>F339*D339</f>
        <v>65000</v>
      </c>
      <c r="H339" s="54" t="s">
        <v>1188</v>
      </c>
      <c r="I339" s="62" t="s">
        <v>1189</v>
      </c>
      <c r="J339" s="54">
        <v>4</v>
      </c>
    </row>
    <row r="340" spans="1:10" ht="21.75">
      <c r="A340" s="62"/>
      <c r="B340" s="62"/>
      <c r="C340" s="57" t="s">
        <v>525</v>
      </c>
      <c r="D340" s="54">
        <v>1</v>
      </c>
      <c r="E340" s="54" t="s">
        <v>760</v>
      </c>
      <c r="F340" s="55">
        <v>160000</v>
      </c>
      <c r="G340" s="55">
        <f t="shared" si="6"/>
        <v>160000</v>
      </c>
      <c r="H340" s="54" t="s">
        <v>526</v>
      </c>
      <c r="I340" s="62" t="s">
        <v>515</v>
      </c>
      <c r="J340" s="54">
        <v>4</v>
      </c>
    </row>
    <row r="341" spans="1:10" ht="21.75">
      <c r="A341" s="62"/>
      <c r="B341" s="62"/>
      <c r="C341" s="57" t="s">
        <v>527</v>
      </c>
      <c r="D341" s="54">
        <v>1</v>
      </c>
      <c r="E341" s="54" t="s">
        <v>750</v>
      </c>
      <c r="F341" s="55">
        <v>55000</v>
      </c>
      <c r="G341" s="55">
        <f t="shared" si="6"/>
        <v>55000</v>
      </c>
      <c r="H341" s="54"/>
      <c r="I341" s="62" t="s">
        <v>511</v>
      </c>
      <c r="J341" s="54"/>
    </row>
    <row r="342" spans="1:10" ht="21.75">
      <c r="A342" s="62"/>
      <c r="B342" s="62"/>
      <c r="C342" s="57" t="s">
        <v>528</v>
      </c>
      <c r="D342" s="54">
        <v>1</v>
      </c>
      <c r="E342" s="54" t="s">
        <v>750</v>
      </c>
      <c r="F342" s="55">
        <v>95000</v>
      </c>
      <c r="G342" s="55">
        <f t="shared" si="6"/>
        <v>95000</v>
      </c>
      <c r="H342" s="62"/>
      <c r="I342" s="62"/>
      <c r="J342" s="54"/>
    </row>
    <row r="343" spans="1:10" ht="21.75">
      <c r="A343" s="62"/>
      <c r="B343" s="62"/>
      <c r="C343" s="57" t="s">
        <v>344</v>
      </c>
      <c r="D343" s="54">
        <v>1</v>
      </c>
      <c r="E343" s="54" t="s">
        <v>750</v>
      </c>
      <c r="F343" s="55">
        <v>108000</v>
      </c>
      <c r="G343" s="55">
        <f t="shared" si="6"/>
        <v>108000</v>
      </c>
      <c r="H343" s="62"/>
      <c r="I343" s="62"/>
      <c r="J343" s="54"/>
    </row>
    <row r="344" spans="1:10" ht="21.75">
      <c r="A344" s="62"/>
      <c r="B344" s="62"/>
      <c r="C344" s="57" t="s">
        <v>345</v>
      </c>
      <c r="D344" s="54">
        <v>1</v>
      </c>
      <c r="E344" s="54" t="s">
        <v>750</v>
      </c>
      <c r="F344" s="55">
        <v>17700</v>
      </c>
      <c r="G344" s="55">
        <f t="shared" si="6"/>
        <v>17700</v>
      </c>
      <c r="H344" s="62"/>
      <c r="I344" s="62"/>
      <c r="J344" s="54"/>
    </row>
    <row r="345" spans="1:10" ht="21.75">
      <c r="A345" s="62"/>
      <c r="B345" s="62"/>
      <c r="C345" s="57" t="s">
        <v>346</v>
      </c>
      <c r="D345" s="54">
        <v>1</v>
      </c>
      <c r="E345" s="54" t="s">
        <v>750</v>
      </c>
      <c r="F345" s="55">
        <v>267500</v>
      </c>
      <c r="G345" s="55">
        <f t="shared" si="6"/>
        <v>267500</v>
      </c>
      <c r="H345" s="62"/>
      <c r="I345" s="62"/>
      <c r="J345" s="54"/>
    </row>
    <row r="346" spans="1:10" ht="21.75">
      <c r="A346" s="62"/>
      <c r="B346" s="62"/>
      <c r="C346" s="57" t="s">
        <v>347</v>
      </c>
      <c r="D346" s="54">
        <v>1</v>
      </c>
      <c r="E346" s="54" t="s">
        <v>750</v>
      </c>
      <c r="F346" s="55">
        <v>59000</v>
      </c>
      <c r="G346" s="55">
        <f t="shared" si="6"/>
        <v>59000</v>
      </c>
      <c r="H346" s="62"/>
      <c r="I346" s="62"/>
      <c r="J346" s="54"/>
    </row>
    <row r="347" spans="1:10" ht="21.75">
      <c r="A347" s="62"/>
      <c r="B347" s="62"/>
      <c r="C347" s="57" t="s">
        <v>348</v>
      </c>
      <c r="D347" s="54">
        <v>1</v>
      </c>
      <c r="E347" s="54" t="s">
        <v>750</v>
      </c>
      <c r="F347" s="55">
        <v>20000</v>
      </c>
      <c r="G347" s="55">
        <f t="shared" si="6"/>
        <v>20000</v>
      </c>
      <c r="H347" s="62"/>
      <c r="I347" s="62"/>
      <c r="J347" s="54"/>
    </row>
    <row r="348" spans="1:10" ht="21.75">
      <c r="A348" s="62"/>
      <c r="B348" s="62"/>
      <c r="C348" s="57" t="s">
        <v>349</v>
      </c>
      <c r="D348" s="54">
        <v>1</v>
      </c>
      <c r="E348" s="54" t="s">
        <v>750</v>
      </c>
      <c r="F348" s="55">
        <v>8000</v>
      </c>
      <c r="G348" s="55">
        <f t="shared" si="6"/>
        <v>8000</v>
      </c>
      <c r="H348" s="62"/>
      <c r="I348" s="62"/>
      <c r="J348" s="54"/>
    </row>
    <row r="349" spans="1:10" ht="21.75">
      <c r="A349" s="62"/>
      <c r="B349" s="62"/>
      <c r="C349" s="57" t="s">
        <v>350</v>
      </c>
      <c r="D349" s="54">
        <v>1</v>
      </c>
      <c r="E349" s="54" t="s">
        <v>750</v>
      </c>
      <c r="F349" s="55">
        <v>20000</v>
      </c>
      <c r="G349" s="55">
        <f t="shared" si="6"/>
        <v>20000</v>
      </c>
      <c r="H349" s="62"/>
      <c r="I349" s="62"/>
      <c r="J349" s="54"/>
    </row>
    <row r="350" spans="1:10" ht="21.75">
      <c r="A350" s="62"/>
      <c r="B350" s="62"/>
      <c r="C350" s="57" t="s">
        <v>351</v>
      </c>
      <c r="D350" s="54">
        <v>1</v>
      </c>
      <c r="E350" s="54" t="s">
        <v>750</v>
      </c>
      <c r="F350" s="55">
        <v>25000</v>
      </c>
      <c r="G350" s="55">
        <f t="shared" si="6"/>
        <v>25000</v>
      </c>
      <c r="H350" s="62"/>
      <c r="I350" s="62"/>
      <c r="J350" s="54"/>
    </row>
    <row r="351" spans="1:10" ht="21.75">
      <c r="A351" s="62"/>
      <c r="B351" s="62"/>
      <c r="C351" s="57" t="s">
        <v>352</v>
      </c>
      <c r="D351" s="54">
        <v>1</v>
      </c>
      <c r="E351" s="54" t="s">
        <v>732</v>
      </c>
      <c r="F351" s="55">
        <v>20000</v>
      </c>
      <c r="G351" s="55">
        <f t="shared" si="6"/>
        <v>20000</v>
      </c>
      <c r="H351" s="62"/>
      <c r="I351" s="62"/>
      <c r="J351" s="54"/>
    </row>
    <row r="352" spans="1:10" ht="21.75">
      <c r="A352" s="14"/>
      <c r="B352" s="14"/>
      <c r="C352" s="18"/>
      <c r="D352" s="10"/>
      <c r="E352" s="10"/>
      <c r="F352" s="35"/>
      <c r="G352" s="35"/>
      <c r="H352" s="14"/>
      <c r="I352" s="14"/>
      <c r="J352" s="10"/>
    </row>
    <row r="353" spans="1:10" ht="26.25">
      <c r="A353" s="291"/>
      <c r="B353" s="291"/>
      <c r="C353" s="291"/>
      <c r="D353" s="291"/>
      <c r="E353" s="291"/>
      <c r="F353" s="291"/>
      <c r="G353" s="291"/>
      <c r="H353" s="291"/>
      <c r="I353" s="291"/>
      <c r="J353" s="6" t="s">
        <v>25</v>
      </c>
    </row>
    <row r="354" spans="1:10" ht="21.75">
      <c r="A354" s="331" t="s">
        <v>211</v>
      </c>
      <c r="B354" s="331"/>
      <c r="C354" s="331"/>
      <c r="D354" s="331"/>
      <c r="E354" s="331"/>
      <c r="F354" s="331"/>
      <c r="G354" s="331"/>
      <c r="H354" s="331"/>
      <c r="I354" s="331"/>
      <c r="J354" s="331"/>
    </row>
    <row r="355" spans="1:10" ht="21.75">
      <c r="A355" s="2" t="s">
        <v>521</v>
      </c>
      <c r="B355" s="2"/>
      <c r="C355" s="2"/>
      <c r="D355" s="2"/>
      <c r="E355" s="2"/>
      <c r="F355" s="2"/>
      <c r="G355" s="2"/>
      <c r="H355" s="2"/>
      <c r="I355" s="2"/>
      <c r="J355" s="2"/>
    </row>
    <row r="356" spans="1:10" s="46" customFormat="1" ht="43.5">
      <c r="A356" s="37" t="s">
        <v>721</v>
      </c>
      <c r="B356" s="37" t="s">
        <v>424</v>
      </c>
      <c r="C356" s="37" t="s">
        <v>723</v>
      </c>
      <c r="D356" s="37" t="s">
        <v>724</v>
      </c>
      <c r="E356" s="37" t="s">
        <v>725</v>
      </c>
      <c r="F356" s="37" t="s">
        <v>727</v>
      </c>
      <c r="G356" s="37" t="s">
        <v>728</v>
      </c>
      <c r="H356" s="37" t="s">
        <v>1141</v>
      </c>
      <c r="I356" s="37" t="s">
        <v>500</v>
      </c>
      <c r="J356" s="37" t="s">
        <v>501</v>
      </c>
    </row>
    <row r="357" spans="1:10" ht="21.75">
      <c r="A357" s="19"/>
      <c r="B357" s="19"/>
      <c r="C357" s="22" t="s">
        <v>353</v>
      </c>
      <c r="D357" s="13">
        <v>5</v>
      </c>
      <c r="E357" s="13" t="s">
        <v>732</v>
      </c>
      <c r="F357" s="30">
        <v>12000</v>
      </c>
      <c r="G357" s="30">
        <f>F357*D357</f>
        <v>60000</v>
      </c>
      <c r="H357" s="19"/>
      <c r="I357" s="19"/>
      <c r="J357" s="13"/>
    </row>
    <row r="358" spans="1:10" ht="21.75">
      <c r="A358" s="62"/>
      <c r="B358" s="62"/>
      <c r="C358" s="57" t="s">
        <v>354</v>
      </c>
      <c r="D358" s="54">
        <v>5</v>
      </c>
      <c r="E358" s="54" t="s">
        <v>732</v>
      </c>
      <c r="F358" s="55">
        <v>20000</v>
      </c>
      <c r="G358" s="55">
        <f>F358*D358</f>
        <v>100000</v>
      </c>
      <c r="H358" s="62"/>
      <c r="I358" s="62"/>
      <c r="J358" s="54"/>
    </row>
    <row r="359" spans="1:10" ht="21.75">
      <c r="A359" s="62"/>
      <c r="B359" s="62"/>
      <c r="C359" s="57" t="s">
        <v>355</v>
      </c>
      <c r="D359" s="54">
        <v>3</v>
      </c>
      <c r="E359" s="54" t="s">
        <v>762</v>
      </c>
      <c r="F359" s="55">
        <v>6000</v>
      </c>
      <c r="G359" s="55">
        <f>F359*D359</f>
        <v>18000</v>
      </c>
      <c r="H359" s="62"/>
      <c r="I359" s="62"/>
      <c r="J359" s="54"/>
    </row>
    <row r="360" spans="1:10" ht="21.75">
      <c r="A360" s="62"/>
      <c r="B360" s="62"/>
      <c r="C360" s="57" t="s">
        <v>356</v>
      </c>
      <c r="D360" s="54">
        <v>2</v>
      </c>
      <c r="E360" s="54" t="s">
        <v>732</v>
      </c>
      <c r="F360" s="55">
        <v>10000</v>
      </c>
      <c r="G360" s="55">
        <f>F360*D360</f>
        <v>20000</v>
      </c>
      <c r="H360" s="62"/>
      <c r="I360" s="62"/>
      <c r="J360" s="54"/>
    </row>
    <row r="361" spans="1:10" ht="21.75">
      <c r="A361" s="62"/>
      <c r="B361" s="62"/>
      <c r="C361" s="57" t="s">
        <v>357</v>
      </c>
      <c r="D361" s="54">
        <v>1</v>
      </c>
      <c r="E361" s="54" t="s">
        <v>762</v>
      </c>
      <c r="F361" s="55">
        <v>40000</v>
      </c>
      <c r="G361" s="55">
        <f>F361</f>
        <v>40000</v>
      </c>
      <c r="H361" s="62"/>
      <c r="I361" s="62"/>
      <c r="J361" s="54"/>
    </row>
    <row r="362" spans="1:10" ht="21.75">
      <c r="A362" s="62"/>
      <c r="B362" s="62"/>
      <c r="C362" s="57" t="s">
        <v>358</v>
      </c>
      <c r="D362" s="54">
        <v>2</v>
      </c>
      <c r="E362" s="54" t="s">
        <v>732</v>
      </c>
      <c r="F362" s="55">
        <v>8500</v>
      </c>
      <c r="G362" s="55">
        <f>F362*2</f>
        <v>17000</v>
      </c>
      <c r="H362" s="62"/>
      <c r="I362" s="62"/>
      <c r="J362" s="54"/>
    </row>
    <row r="363" spans="1:10" ht="21.75">
      <c r="A363" s="62"/>
      <c r="B363" s="62"/>
      <c r="C363" s="57" t="s">
        <v>359</v>
      </c>
      <c r="D363" s="54">
        <v>1</v>
      </c>
      <c r="E363" s="54" t="s">
        <v>750</v>
      </c>
      <c r="F363" s="55">
        <v>20000</v>
      </c>
      <c r="G363" s="55">
        <f>F363</f>
        <v>20000</v>
      </c>
      <c r="H363" s="62"/>
      <c r="I363" s="62"/>
      <c r="J363" s="54"/>
    </row>
    <row r="364" spans="1:10" ht="21.75">
      <c r="A364" s="62"/>
      <c r="B364" s="62"/>
      <c r="C364" s="57" t="s">
        <v>360</v>
      </c>
      <c r="D364" s="54">
        <v>1</v>
      </c>
      <c r="E364" s="54" t="s">
        <v>750</v>
      </c>
      <c r="F364" s="55">
        <v>30000</v>
      </c>
      <c r="G364" s="55">
        <f>F364</f>
        <v>30000</v>
      </c>
      <c r="H364" s="62"/>
      <c r="I364" s="62"/>
      <c r="J364" s="54"/>
    </row>
    <row r="365" spans="1:10" ht="21.75">
      <c r="A365" s="62"/>
      <c r="B365" s="62"/>
      <c r="C365" s="57" t="s">
        <v>361</v>
      </c>
      <c r="D365" s="54">
        <v>1</v>
      </c>
      <c r="E365" s="54" t="s">
        <v>750</v>
      </c>
      <c r="F365" s="55">
        <v>85000</v>
      </c>
      <c r="G365" s="55">
        <f>F365</f>
        <v>85000</v>
      </c>
      <c r="H365" s="62"/>
      <c r="I365" s="62"/>
      <c r="J365" s="54"/>
    </row>
    <row r="366" spans="1:10" ht="21.75">
      <c r="A366" s="62"/>
      <c r="B366" s="62"/>
      <c r="C366" s="57" t="s">
        <v>362</v>
      </c>
      <c r="D366" s="54">
        <v>2</v>
      </c>
      <c r="E366" s="54" t="s">
        <v>762</v>
      </c>
      <c r="F366" s="55">
        <v>10000</v>
      </c>
      <c r="G366" s="55">
        <f>F366*D366</f>
        <v>20000</v>
      </c>
      <c r="H366" s="62"/>
      <c r="I366" s="62"/>
      <c r="J366" s="54"/>
    </row>
    <row r="367" spans="1:10" ht="21.75">
      <c r="A367" s="62"/>
      <c r="B367" s="62"/>
      <c r="C367" s="61"/>
      <c r="D367" s="54"/>
      <c r="E367" s="54"/>
      <c r="F367" s="54"/>
      <c r="G367" s="54"/>
      <c r="H367" s="62"/>
      <c r="I367" s="62"/>
      <c r="J367" s="54"/>
    </row>
    <row r="368" spans="1:10" ht="21.75">
      <c r="A368" s="54">
        <v>2</v>
      </c>
      <c r="B368" s="54" t="s">
        <v>68</v>
      </c>
      <c r="C368" s="62" t="s">
        <v>549</v>
      </c>
      <c r="D368" s="54">
        <v>1</v>
      </c>
      <c r="E368" s="54" t="s">
        <v>750</v>
      </c>
      <c r="F368" s="55">
        <v>85000</v>
      </c>
      <c r="G368" s="55">
        <f>F368</f>
        <v>85000</v>
      </c>
      <c r="H368" s="62"/>
      <c r="I368" s="62"/>
      <c r="J368" s="54"/>
    </row>
    <row r="369" spans="1:10" ht="21.75">
      <c r="A369" s="62"/>
      <c r="B369" s="62"/>
      <c r="C369" s="61"/>
      <c r="D369" s="54"/>
      <c r="E369" s="54"/>
      <c r="F369" s="54"/>
      <c r="G369" s="54"/>
      <c r="H369" s="62"/>
      <c r="I369" s="62"/>
      <c r="J369" s="54"/>
    </row>
    <row r="370" spans="1:10" ht="21.75">
      <c r="A370" s="62"/>
      <c r="B370" s="62"/>
      <c r="C370" s="61"/>
      <c r="D370" s="54"/>
      <c r="E370" s="54"/>
      <c r="F370" s="54"/>
      <c r="G370" s="54"/>
      <c r="H370" s="62"/>
      <c r="I370" s="62"/>
      <c r="J370" s="54"/>
    </row>
    <row r="371" spans="1:10" ht="21.75">
      <c r="A371" s="62"/>
      <c r="B371" s="62"/>
      <c r="C371" s="61"/>
      <c r="D371" s="54"/>
      <c r="E371" s="54"/>
      <c r="F371" s="54"/>
      <c r="G371" s="54"/>
      <c r="H371" s="62"/>
      <c r="I371" s="62"/>
      <c r="J371" s="54"/>
    </row>
    <row r="372" spans="1:10" ht="21.75">
      <c r="A372" s="62"/>
      <c r="B372" s="62"/>
      <c r="C372" s="61"/>
      <c r="D372" s="54"/>
      <c r="E372" s="54"/>
      <c r="F372" s="54"/>
      <c r="G372" s="54"/>
      <c r="H372" s="62"/>
      <c r="I372" s="62"/>
      <c r="J372" s="54"/>
    </row>
    <row r="373" spans="1:10" ht="21.75">
      <c r="A373" s="62"/>
      <c r="B373" s="62"/>
      <c r="C373" s="61"/>
      <c r="D373" s="54"/>
      <c r="E373" s="54"/>
      <c r="F373" s="54"/>
      <c r="G373" s="54"/>
      <c r="H373" s="62"/>
      <c r="I373" s="62"/>
      <c r="J373" s="54"/>
    </row>
    <row r="374" spans="1:10" ht="21.75">
      <c r="A374" s="14"/>
      <c r="B374" s="14"/>
      <c r="C374" s="85"/>
      <c r="D374" s="10"/>
      <c r="E374" s="10"/>
      <c r="F374" s="10"/>
      <c r="G374" s="10"/>
      <c r="H374" s="14"/>
      <c r="I374" s="14"/>
      <c r="J374" s="10"/>
    </row>
    <row r="375" spans="1:10" ht="26.25">
      <c r="A375" s="291" t="s">
        <v>498</v>
      </c>
      <c r="B375" s="291"/>
      <c r="C375" s="291"/>
      <c r="D375" s="291"/>
      <c r="E375" s="291"/>
      <c r="F375" s="291"/>
      <c r="G375" s="291"/>
      <c r="H375" s="291"/>
      <c r="I375" s="291"/>
      <c r="J375" s="6" t="s">
        <v>26</v>
      </c>
    </row>
    <row r="376" spans="1:10" ht="21.75">
      <c r="A376" s="331" t="s">
        <v>211</v>
      </c>
      <c r="B376" s="331"/>
      <c r="C376" s="331"/>
      <c r="D376" s="331"/>
      <c r="E376" s="331"/>
      <c r="F376" s="331"/>
      <c r="G376" s="331"/>
      <c r="H376" s="331"/>
      <c r="I376" s="331"/>
      <c r="J376" s="331"/>
    </row>
    <row r="377" spans="1:10" ht="21.75">
      <c r="A377" s="2" t="s">
        <v>529</v>
      </c>
      <c r="B377" s="2"/>
      <c r="C377" s="2"/>
      <c r="D377" s="2"/>
      <c r="E377" s="2"/>
      <c r="F377" s="2"/>
      <c r="G377" s="2"/>
      <c r="H377" s="2"/>
      <c r="I377" s="2"/>
      <c r="J377" s="2"/>
    </row>
    <row r="378" spans="1:10" s="46" customFormat="1" ht="43.5">
      <c r="A378" s="37" t="s">
        <v>721</v>
      </c>
      <c r="B378" s="37" t="s">
        <v>424</v>
      </c>
      <c r="C378" s="37" t="s">
        <v>723</v>
      </c>
      <c r="D378" s="37" t="s">
        <v>724</v>
      </c>
      <c r="E378" s="37" t="s">
        <v>725</v>
      </c>
      <c r="F378" s="37" t="s">
        <v>727</v>
      </c>
      <c r="G378" s="37" t="s">
        <v>728</v>
      </c>
      <c r="H378" s="37" t="s">
        <v>1141</v>
      </c>
      <c r="I378" s="37" t="s">
        <v>500</v>
      </c>
      <c r="J378" s="37" t="s">
        <v>501</v>
      </c>
    </row>
    <row r="379" spans="1:10" ht="21.75">
      <c r="A379" s="13">
        <v>1</v>
      </c>
      <c r="B379" s="13" t="s">
        <v>69</v>
      </c>
      <c r="C379" s="47" t="s">
        <v>786</v>
      </c>
      <c r="D379" s="13">
        <v>1</v>
      </c>
      <c r="E379" s="13" t="s">
        <v>732</v>
      </c>
      <c r="F379" s="13"/>
      <c r="G379" s="26">
        <f>SUM(G380:G388)</f>
        <v>202500</v>
      </c>
      <c r="H379" s="19" t="s">
        <v>1178</v>
      </c>
      <c r="I379" s="19" t="s">
        <v>1179</v>
      </c>
      <c r="J379" s="13">
        <v>6</v>
      </c>
    </row>
    <row r="380" spans="1:10" ht="21.75">
      <c r="A380" s="62"/>
      <c r="B380" s="62"/>
      <c r="C380" s="57" t="s">
        <v>363</v>
      </c>
      <c r="D380" s="54">
        <v>1</v>
      </c>
      <c r="E380" s="54" t="s">
        <v>750</v>
      </c>
      <c r="F380" s="55">
        <v>25000</v>
      </c>
      <c r="G380" s="55">
        <f>F380</f>
        <v>25000</v>
      </c>
      <c r="H380" s="62"/>
      <c r="I380" s="62"/>
      <c r="J380" s="54"/>
    </row>
    <row r="381" spans="1:10" ht="21.75">
      <c r="A381" s="62"/>
      <c r="B381" s="62"/>
      <c r="C381" s="57" t="s">
        <v>364</v>
      </c>
      <c r="D381" s="54">
        <v>5</v>
      </c>
      <c r="E381" s="54" t="s">
        <v>785</v>
      </c>
      <c r="F381" s="55">
        <v>2500</v>
      </c>
      <c r="G381" s="55">
        <f>F381*D381</f>
        <v>12500</v>
      </c>
      <c r="H381" s="62"/>
      <c r="I381" s="62"/>
      <c r="J381" s="54"/>
    </row>
    <row r="382" spans="1:10" ht="21.75">
      <c r="A382" s="62"/>
      <c r="B382" s="62"/>
      <c r="C382" s="57" t="s">
        <v>365</v>
      </c>
      <c r="D382" s="54">
        <v>5</v>
      </c>
      <c r="E382" s="54" t="s">
        <v>785</v>
      </c>
      <c r="F382" s="55">
        <v>3500</v>
      </c>
      <c r="G382" s="55">
        <f>F382*D382</f>
        <v>17500</v>
      </c>
      <c r="H382" s="62"/>
      <c r="I382" s="62"/>
      <c r="J382" s="54"/>
    </row>
    <row r="383" spans="1:10" ht="21.75">
      <c r="A383" s="62"/>
      <c r="B383" s="62"/>
      <c r="C383" s="57" t="s">
        <v>366</v>
      </c>
      <c r="D383" s="54">
        <v>5</v>
      </c>
      <c r="E383" s="54" t="s">
        <v>785</v>
      </c>
      <c r="F383" s="55">
        <v>4500</v>
      </c>
      <c r="G383" s="55">
        <f>F383*D383</f>
        <v>22500</v>
      </c>
      <c r="H383" s="62"/>
      <c r="I383" s="62"/>
      <c r="J383" s="54"/>
    </row>
    <row r="384" spans="1:10" ht="21.75">
      <c r="A384" s="62"/>
      <c r="B384" s="62"/>
      <c r="C384" s="57" t="s">
        <v>367</v>
      </c>
      <c r="D384" s="54">
        <v>1</v>
      </c>
      <c r="E384" s="54" t="s">
        <v>732</v>
      </c>
      <c r="F384" s="55">
        <v>25000</v>
      </c>
      <c r="G384" s="55">
        <f>F384</f>
        <v>25000</v>
      </c>
      <c r="H384" s="62"/>
      <c r="I384" s="62"/>
      <c r="J384" s="54"/>
    </row>
    <row r="385" spans="1:10" ht="21.75">
      <c r="A385" s="62"/>
      <c r="B385" s="62"/>
      <c r="C385" s="57" t="s">
        <v>368</v>
      </c>
      <c r="D385" s="54">
        <v>1</v>
      </c>
      <c r="E385" s="54" t="s">
        <v>732</v>
      </c>
      <c r="F385" s="55">
        <v>50000</v>
      </c>
      <c r="G385" s="55">
        <f>F385</f>
        <v>50000</v>
      </c>
      <c r="H385" s="62"/>
      <c r="I385" s="62"/>
      <c r="J385" s="54"/>
    </row>
    <row r="386" spans="1:10" ht="21.75">
      <c r="A386" s="62"/>
      <c r="B386" s="62"/>
      <c r="C386" s="57" t="s">
        <v>369</v>
      </c>
      <c r="D386" s="54">
        <v>1</v>
      </c>
      <c r="E386" s="54" t="s">
        <v>732</v>
      </c>
      <c r="F386" s="55">
        <v>5500</v>
      </c>
      <c r="G386" s="55">
        <f>F386</f>
        <v>5500</v>
      </c>
      <c r="H386" s="62"/>
      <c r="I386" s="62"/>
      <c r="J386" s="54"/>
    </row>
    <row r="387" spans="1:10" ht="21.75">
      <c r="A387" s="62"/>
      <c r="B387" s="62"/>
      <c r="C387" s="57" t="s">
        <v>370</v>
      </c>
      <c r="D387" s="54">
        <v>1</v>
      </c>
      <c r="E387" s="54" t="s">
        <v>762</v>
      </c>
      <c r="F387" s="55">
        <v>40000</v>
      </c>
      <c r="G387" s="55">
        <f>F387</f>
        <v>40000</v>
      </c>
      <c r="H387" s="62"/>
      <c r="I387" s="62"/>
      <c r="J387" s="54"/>
    </row>
    <row r="388" spans="1:10" ht="21.75">
      <c r="A388" s="62"/>
      <c r="B388" s="62"/>
      <c r="C388" s="57" t="s">
        <v>371</v>
      </c>
      <c r="D388" s="54">
        <v>1</v>
      </c>
      <c r="E388" s="54" t="s">
        <v>750</v>
      </c>
      <c r="F388" s="55">
        <v>4500</v>
      </c>
      <c r="G388" s="55">
        <f>F388</f>
        <v>4500</v>
      </c>
      <c r="H388" s="62"/>
      <c r="I388" s="62"/>
      <c r="J388" s="54"/>
    </row>
    <row r="389" spans="1:10" ht="21.75">
      <c r="A389" s="62"/>
      <c r="B389" s="62"/>
      <c r="C389" s="61"/>
      <c r="D389" s="54"/>
      <c r="E389" s="54"/>
      <c r="F389" s="54"/>
      <c r="G389" s="54"/>
      <c r="H389" s="62"/>
      <c r="I389" s="62"/>
      <c r="J389" s="54"/>
    </row>
    <row r="390" spans="1:10" ht="21.75">
      <c r="A390" s="62"/>
      <c r="B390" s="62"/>
      <c r="C390" s="62"/>
      <c r="D390" s="54"/>
      <c r="E390" s="54"/>
      <c r="F390" s="54"/>
      <c r="G390" s="54"/>
      <c r="H390" s="62"/>
      <c r="I390" s="62"/>
      <c r="J390" s="54"/>
    </row>
    <row r="391" spans="1:10" ht="21.75">
      <c r="A391" s="62"/>
      <c r="B391" s="62"/>
      <c r="C391" s="62"/>
      <c r="D391" s="54"/>
      <c r="E391" s="54"/>
      <c r="F391" s="54"/>
      <c r="G391" s="54"/>
      <c r="H391" s="62"/>
      <c r="I391" s="62"/>
      <c r="J391" s="54"/>
    </row>
    <row r="392" spans="1:10" ht="21.75">
      <c r="A392" s="62"/>
      <c r="B392" s="62"/>
      <c r="C392" s="61"/>
      <c r="D392" s="54"/>
      <c r="E392" s="54"/>
      <c r="F392" s="54"/>
      <c r="G392" s="54"/>
      <c r="H392" s="62"/>
      <c r="I392" s="62"/>
      <c r="J392" s="54"/>
    </row>
    <row r="393" spans="1:10" ht="21.75">
      <c r="A393" s="62"/>
      <c r="B393" s="62"/>
      <c r="C393" s="62"/>
      <c r="D393" s="54"/>
      <c r="E393" s="54"/>
      <c r="F393" s="54"/>
      <c r="G393" s="54"/>
      <c r="H393" s="62"/>
      <c r="I393" s="62"/>
      <c r="J393" s="54"/>
    </row>
    <row r="394" spans="1:10" ht="21.75">
      <c r="A394" s="62"/>
      <c r="B394" s="62"/>
      <c r="C394" s="62"/>
      <c r="D394" s="54"/>
      <c r="E394" s="54"/>
      <c r="F394" s="54"/>
      <c r="G394" s="54"/>
      <c r="H394" s="62"/>
      <c r="I394" s="62"/>
      <c r="J394" s="54"/>
    </row>
    <row r="395" spans="1:10" ht="21.75">
      <c r="A395" s="62"/>
      <c r="B395" s="62"/>
      <c r="C395" s="61"/>
      <c r="D395" s="54"/>
      <c r="E395" s="54"/>
      <c r="F395" s="54"/>
      <c r="G395" s="54"/>
      <c r="H395" s="62"/>
      <c r="I395" s="62"/>
      <c r="J395" s="54"/>
    </row>
    <row r="396" spans="1:10" s="5" customFormat="1" ht="21.75">
      <c r="A396" s="14"/>
      <c r="B396" s="14"/>
      <c r="C396" s="85"/>
      <c r="D396" s="10"/>
      <c r="E396" s="10"/>
      <c r="F396" s="10"/>
      <c r="G396" s="10"/>
      <c r="H396" s="14"/>
      <c r="I396" s="14"/>
      <c r="J396" s="10"/>
    </row>
    <row r="397" spans="1:10" ht="26.25">
      <c r="A397" s="291" t="s">
        <v>498</v>
      </c>
      <c r="B397" s="291"/>
      <c r="C397" s="291"/>
      <c r="D397" s="291"/>
      <c r="E397" s="291"/>
      <c r="F397" s="291"/>
      <c r="G397" s="291"/>
      <c r="H397" s="291"/>
      <c r="I397" s="291"/>
      <c r="J397" s="6" t="s">
        <v>27</v>
      </c>
    </row>
    <row r="398" spans="1:10" ht="21.75">
      <c r="A398" s="331" t="s">
        <v>211</v>
      </c>
      <c r="B398" s="331"/>
      <c r="C398" s="331"/>
      <c r="D398" s="331"/>
      <c r="E398" s="331"/>
      <c r="F398" s="331"/>
      <c r="G398" s="331"/>
      <c r="H398" s="331"/>
      <c r="I398" s="331"/>
      <c r="J398" s="331"/>
    </row>
    <row r="399" spans="1:10" ht="21.75">
      <c r="A399" s="2" t="s">
        <v>530</v>
      </c>
      <c r="B399" s="2"/>
      <c r="C399" s="2"/>
      <c r="D399" s="2"/>
      <c r="E399" s="2"/>
      <c r="F399" s="2"/>
      <c r="G399" s="2"/>
      <c r="H399" s="2"/>
      <c r="I399" s="2"/>
      <c r="J399" s="2"/>
    </row>
    <row r="400" spans="1:10" s="46" customFormat="1" ht="43.5">
      <c r="A400" s="37" t="s">
        <v>721</v>
      </c>
      <c r="B400" s="37" t="s">
        <v>424</v>
      </c>
      <c r="C400" s="37" t="s">
        <v>723</v>
      </c>
      <c r="D400" s="37" t="s">
        <v>724</v>
      </c>
      <c r="E400" s="37" t="s">
        <v>725</v>
      </c>
      <c r="F400" s="37" t="s">
        <v>727</v>
      </c>
      <c r="G400" s="37" t="s">
        <v>728</v>
      </c>
      <c r="H400" s="37" t="s">
        <v>1141</v>
      </c>
      <c r="I400" s="37" t="s">
        <v>500</v>
      </c>
      <c r="J400" s="37" t="s">
        <v>501</v>
      </c>
    </row>
    <row r="401" spans="1:10" ht="21.75">
      <c r="A401" s="13">
        <v>1</v>
      </c>
      <c r="B401" s="13" t="s">
        <v>70</v>
      </c>
      <c r="C401" s="22" t="s">
        <v>933</v>
      </c>
      <c r="D401" s="13">
        <v>1</v>
      </c>
      <c r="E401" s="13" t="s">
        <v>732</v>
      </c>
      <c r="F401" s="13"/>
      <c r="G401" s="26">
        <f>SUM(G402:G425)</f>
        <v>2036000</v>
      </c>
      <c r="H401" s="19" t="s">
        <v>1155</v>
      </c>
      <c r="I401" s="19" t="s">
        <v>1156</v>
      </c>
      <c r="J401" s="13">
        <v>4</v>
      </c>
    </row>
    <row r="402" spans="1:10" ht="21.75">
      <c r="A402" s="62"/>
      <c r="B402" s="62"/>
      <c r="C402" s="57" t="s">
        <v>4</v>
      </c>
      <c r="D402" s="54">
        <v>1</v>
      </c>
      <c r="E402" s="54" t="s">
        <v>750</v>
      </c>
      <c r="F402" s="55">
        <v>250000</v>
      </c>
      <c r="G402" s="55">
        <f>F402</f>
        <v>250000</v>
      </c>
      <c r="H402" s="62" t="s">
        <v>1157</v>
      </c>
      <c r="I402" s="62" t="s">
        <v>1158</v>
      </c>
      <c r="J402" s="54">
        <v>4</v>
      </c>
    </row>
    <row r="403" spans="1:10" ht="21.75">
      <c r="A403" s="62"/>
      <c r="B403" s="62"/>
      <c r="C403" s="57" t="s">
        <v>372</v>
      </c>
      <c r="D403" s="54">
        <v>1</v>
      </c>
      <c r="E403" s="54" t="s">
        <v>732</v>
      </c>
      <c r="F403" s="55">
        <v>24000</v>
      </c>
      <c r="G403" s="55">
        <f aca="true" t="shared" si="7" ref="G403:G416">F403</f>
        <v>24000</v>
      </c>
      <c r="H403" s="62" t="s">
        <v>1178</v>
      </c>
      <c r="I403" s="62" t="s">
        <v>1179</v>
      </c>
      <c r="J403" s="54">
        <v>6</v>
      </c>
    </row>
    <row r="404" spans="1:10" ht="21.75">
      <c r="A404" s="62"/>
      <c r="B404" s="62"/>
      <c r="C404" s="57" t="s">
        <v>373</v>
      </c>
      <c r="D404" s="54">
        <v>1</v>
      </c>
      <c r="E404" s="54" t="s">
        <v>732</v>
      </c>
      <c r="F404" s="55">
        <v>150000</v>
      </c>
      <c r="G404" s="55">
        <f t="shared" si="7"/>
        <v>150000</v>
      </c>
      <c r="H404" s="62" t="s">
        <v>526</v>
      </c>
      <c r="I404" s="88" t="s">
        <v>515</v>
      </c>
      <c r="J404" s="54">
        <v>4</v>
      </c>
    </row>
    <row r="405" spans="1:10" ht="21.75">
      <c r="A405" s="62"/>
      <c r="B405" s="62"/>
      <c r="C405" s="57" t="s">
        <v>374</v>
      </c>
      <c r="D405" s="54">
        <v>1</v>
      </c>
      <c r="E405" s="54" t="s">
        <v>750</v>
      </c>
      <c r="F405" s="55">
        <v>650000</v>
      </c>
      <c r="G405" s="55">
        <f t="shared" si="7"/>
        <v>650000</v>
      </c>
      <c r="H405" s="62"/>
      <c r="I405" s="62" t="s">
        <v>511</v>
      </c>
      <c r="J405" s="54"/>
    </row>
    <row r="406" spans="1:10" ht="21.75">
      <c r="A406" s="62"/>
      <c r="B406" s="62"/>
      <c r="C406" s="57" t="s">
        <v>375</v>
      </c>
      <c r="D406" s="54">
        <v>1</v>
      </c>
      <c r="E406" s="54" t="s">
        <v>750</v>
      </c>
      <c r="F406" s="55">
        <v>150000</v>
      </c>
      <c r="G406" s="55">
        <f t="shared" si="7"/>
        <v>150000</v>
      </c>
      <c r="H406" s="62"/>
      <c r="I406" s="62"/>
      <c r="J406" s="54"/>
    </row>
    <row r="407" spans="1:10" ht="21.75">
      <c r="A407" s="62"/>
      <c r="B407" s="62"/>
      <c r="C407" s="57" t="s">
        <v>531</v>
      </c>
      <c r="D407" s="54">
        <v>1</v>
      </c>
      <c r="E407" s="54" t="s">
        <v>732</v>
      </c>
      <c r="F407" s="55">
        <v>85000</v>
      </c>
      <c r="G407" s="55">
        <f t="shared" si="7"/>
        <v>85000</v>
      </c>
      <c r="H407" s="62"/>
      <c r="I407" s="62"/>
      <c r="J407" s="54"/>
    </row>
    <row r="408" spans="1:10" ht="21.75">
      <c r="A408" s="62"/>
      <c r="B408" s="62"/>
      <c r="C408" s="57" t="s">
        <v>376</v>
      </c>
      <c r="D408" s="54">
        <v>1</v>
      </c>
      <c r="E408" s="54" t="s">
        <v>750</v>
      </c>
      <c r="F408" s="55">
        <v>35000</v>
      </c>
      <c r="G408" s="55">
        <f t="shared" si="7"/>
        <v>35000</v>
      </c>
      <c r="H408" s="62"/>
      <c r="I408" s="62"/>
      <c r="J408" s="54"/>
    </row>
    <row r="409" spans="1:10" ht="21.75">
      <c r="A409" s="62"/>
      <c r="B409" s="62"/>
      <c r="C409" s="57" t="s">
        <v>377</v>
      </c>
      <c r="D409" s="54">
        <v>1</v>
      </c>
      <c r="E409" s="54" t="s">
        <v>732</v>
      </c>
      <c r="F409" s="55">
        <v>55000</v>
      </c>
      <c r="G409" s="55">
        <f t="shared" si="7"/>
        <v>55000</v>
      </c>
      <c r="H409" s="62"/>
      <c r="I409" s="62"/>
      <c r="J409" s="54"/>
    </row>
    <row r="410" spans="1:10" ht="21.75">
      <c r="A410" s="62"/>
      <c r="B410" s="62"/>
      <c r="C410" s="57" t="s">
        <v>378</v>
      </c>
      <c r="D410" s="54">
        <v>1</v>
      </c>
      <c r="E410" s="54" t="s">
        <v>732</v>
      </c>
      <c r="F410" s="55">
        <v>120000</v>
      </c>
      <c r="G410" s="55">
        <f t="shared" si="7"/>
        <v>120000</v>
      </c>
      <c r="H410" s="62"/>
      <c r="I410" s="62"/>
      <c r="J410" s="54"/>
    </row>
    <row r="411" spans="1:10" ht="21.75">
      <c r="A411" s="62"/>
      <c r="B411" s="62"/>
      <c r="C411" s="57" t="s">
        <v>379</v>
      </c>
      <c r="D411" s="54">
        <v>1</v>
      </c>
      <c r="E411" s="54" t="s">
        <v>750</v>
      </c>
      <c r="F411" s="55">
        <v>140000</v>
      </c>
      <c r="G411" s="55">
        <f t="shared" si="7"/>
        <v>140000</v>
      </c>
      <c r="H411" s="62"/>
      <c r="I411" s="62"/>
      <c r="J411" s="54"/>
    </row>
    <row r="412" spans="1:10" ht="21.75">
      <c r="A412" s="62"/>
      <c r="B412" s="62"/>
      <c r="C412" s="57" t="s">
        <v>380</v>
      </c>
      <c r="D412" s="54">
        <v>1</v>
      </c>
      <c r="E412" s="54" t="s">
        <v>785</v>
      </c>
      <c r="F412" s="55">
        <v>120000</v>
      </c>
      <c r="G412" s="55">
        <f t="shared" si="7"/>
        <v>120000</v>
      </c>
      <c r="H412" s="62"/>
      <c r="I412" s="62"/>
      <c r="J412" s="54"/>
    </row>
    <row r="413" spans="1:10" ht="21.75">
      <c r="A413" s="62"/>
      <c r="B413" s="62"/>
      <c r="C413" s="57" t="s">
        <v>381</v>
      </c>
      <c r="D413" s="54">
        <v>1</v>
      </c>
      <c r="E413" s="54" t="s">
        <v>785</v>
      </c>
      <c r="F413" s="55">
        <v>120000</v>
      </c>
      <c r="G413" s="55">
        <f t="shared" si="7"/>
        <v>120000</v>
      </c>
      <c r="H413" s="62"/>
      <c r="I413" s="62"/>
      <c r="J413" s="54"/>
    </row>
    <row r="414" spans="1:10" ht="21.75">
      <c r="A414" s="62"/>
      <c r="B414" s="62"/>
      <c r="C414" s="57" t="s">
        <v>382</v>
      </c>
      <c r="D414" s="54">
        <v>1</v>
      </c>
      <c r="E414" s="54" t="s">
        <v>750</v>
      </c>
      <c r="F414" s="55">
        <v>4500</v>
      </c>
      <c r="G414" s="55">
        <f t="shared" si="7"/>
        <v>4500</v>
      </c>
      <c r="H414" s="62"/>
      <c r="I414" s="62"/>
      <c r="J414" s="54"/>
    </row>
    <row r="415" spans="1:10" ht="21.75">
      <c r="A415" s="62"/>
      <c r="B415" s="62"/>
      <c r="C415" s="57" t="s">
        <v>383</v>
      </c>
      <c r="D415" s="54">
        <v>2</v>
      </c>
      <c r="E415" s="54" t="s">
        <v>760</v>
      </c>
      <c r="F415" s="55">
        <v>8500</v>
      </c>
      <c r="G415" s="55">
        <f>F415*D415</f>
        <v>17000</v>
      </c>
      <c r="H415" s="62"/>
      <c r="I415" s="62"/>
      <c r="J415" s="54"/>
    </row>
    <row r="416" spans="1:10" ht="21.75">
      <c r="A416" s="62"/>
      <c r="B416" s="62"/>
      <c r="C416" s="57" t="s">
        <v>384</v>
      </c>
      <c r="D416" s="54">
        <v>1</v>
      </c>
      <c r="E416" s="54" t="s">
        <v>762</v>
      </c>
      <c r="F416" s="55">
        <v>55000</v>
      </c>
      <c r="G416" s="55">
        <f t="shared" si="7"/>
        <v>55000</v>
      </c>
      <c r="H416" s="62"/>
      <c r="I416" s="62"/>
      <c r="J416" s="54"/>
    </row>
    <row r="417" spans="1:10" ht="21.75">
      <c r="A417" s="62"/>
      <c r="B417" s="62"/>
      <c r="C417" s="57" t="s">
        <v>385</v>
      </c>
      <c r="D417" s="54">
        <v>5</v>
      </c>
      <c r="E417" s="54" t="s">
        <v>785</v>
      </c>
      <c r="F417" s="55">
        <v>2500</v>
      </c>
      <c r="G417" s="55">
        <f>F417*D417</f>
        <v>12500</v>
      </c>
      <c r="H417" s="62"/>
      <c r="I417" s="62"/>
      <c r="J417" s="54"/>
    </row>
    <row r="418" spans="1:10" ht="21.75">
      <c r="A418" s="14"/>
      <c r="B418" s="14"/>
      <c r="C418" s="18"/>
      <c r="D418" s="10"/>
      <c r="E418" s="10"/>
      <c r="F418" s="35"/>
      <c r="G418" s="35"/>
      <c r="H418" s="14"/>
      <c r="I418" s="14"/>
      <c r="J418" s="10"/>
    </row>
    <row r="419" spans="1:10" ht="26.25">
      <c r="A419" s="291"/>
      <c r="B419" s="291"/>
      <c r="C419" s="291"/>
      <c r="D419" s="291"/>
      <c r="E419" s="291"/>
      <c r="F419" s="291"/>
      <c r="G419" s="291"/>
      <c r="H419" s="291"/>
      <c r="I419" s="291"/>
      <c r="J419" s="6" t="s">
        <v>28</v>
      </c>
    </row>
    <row r="420" spans="1:10" ht="21.75">
      <c r="A420" s="331" t="s">
        <v>211</v>
      </c>
      <c r="B420" s="331"/>
      <c r="C420" s="331"/>
      <c r="D420" s="331"/>
      <c r="E420" s="331"/>
      <c r="F420" s="331"/>
      <c r="G420" s="331"/>
      <c r="H420" s="331"/>
      <c r="I420" s="331"/>
      <c r="J420" s="331"/>
    </row>
    <row r="421" spans="1:10" ht="21.75">
      <c r="A421" s="2" t="s">
        <v>530</v>
      </c>
      <c r="B421" s="2"/>
      <c r="C421" s="2"/>
      <c r="D421" s="2"/>
      <c r="E421" s="2"/>
      <c r="F421" s="2"/>
      <c r="G421" s="2"/>
      <c r="H421" s="2"/>
      <c r="I421" s="2"/>
      <c r="J421" s="2"/>
    </row>
    <row r="422" spans="1:10" s="46" customFormat="1" ht="43.5">
      <c r="A422" s="37" t="s">
        <v>721</v>
      </c>
      <c r="B422" s="37" t="s">
        <v>424</v>
      </c>
      <c r="C422" s="37" t="s">
        <v>723</v>
      </c>
      <c r="D422" s="37" t="s">
        <v>724</v>
      </c>
      <c r="E422" s="37" t="s">
        <v>725</v>
      </c>
      <c r="F422" s="37" t="s">
        <v>727</v>
      </c>
      <c r="G422" s="37" t="s">
        <v>728</v>
      </c>
      <c r="H422" s="37" t="s">
        <v>1141</v>
      </c>
      <c r="I422" s="37" t="s">
        <v>500</v>
      </c>
      <c r="J422" s="37" t="s">
        <v>501</v>
      </c>
    </row>
    <row r="423" spans="1:10" ht="21.75">
      <c r="A423" s="19"/>
      <c r="B423" s="19"/>
      <c r="C423" s="22" t="s">
        <v>386</v>
      </c>
      <c r="D423" s="13">
        <v>5</v>
      </c>
      <c r="E423" s="13" t="s">
        <v>785</v>
      </c>
      <c r="F423" s="30">
        <v>3500</v>
      </c>
      <c r="G423" s="30">
        <f>F423*D423</f>
        <v>17500</v>
      </c>
      <c r="H423" s="19"/>
      <c r="I423" s="19"/>
      <c r="J423" s="13"/>
    </row>
    <row r="424" spans="1:10" ht="21.75">
      <c r="A424" s="62"/>
      <c r="B424" s="62"/>
      <c r="C424" s="57" t="s">
        <v>387</v>
      </c>
      <c r="D424" s="54">
        <v>5</v>
      </c>
      <c r="E424" s="54" t="s">
        <v>785</v>
      </c>
      <c r="F424" s="55">
        <v>4500</v>
      </c>
      <c r="G424" s="55">
        <f>F424*D424</f>
        <v>22500</v>
      </c>
      <c r="H424" s="62"/>
      <c r="I424" s="62"/>
      <c r="J424" s="54"/>
    </row>
    <row r="425" spans="1:10" ht="21.75">
      <c r="A425" s="62"/>
      <c r="B425" s="62"/>
      <c r="C425" s="57" t="s">
        <v>388</v>
      </c>
      <c r="D425" s="54">
        <v>4</v>
      </c>
      <c r="E425" s="54" t="s">
        <v>750</v>
      </c>
      <c r="F425" s="55">
        <v>2000</v>
      </c>
      <c r="G425" s="55">
        <f>F425*D425</f>
        <v>8000</v>
      </c>
      <c r="H425" s="62"/>
      <c r="I425" s="62"/>
      <c r="J425" s="54"/>
    </row>
    <row r="426" spans="1:10" ht="21.75">
      <c r="A426" s="62"/>
      <c r="B426" s="62"/>
      <c r="C426" s="62"/>
      <c r="D426" s="54"/>
      <c r="E426" s="54"/>
      <c r="F426" s="54"/>
      <c r="G426" s="54"/>
      <c r="H426" s="62"/>
      <c r="I426" s="62"/>
      <c r="J426" s="54"/>
    </row>
    <row r="427" spans="1:10" ht="21.75">
      <c r="A427" s="62"/>
      <c r="B427" s="62"/>
      <c r="C427" s="62"/>
      <c r="D427" s="54"/>
      <c r="E427" s="54"/>
      <c r="F427" s="54"/>
      <c r="G427" s="54"/>
      <c r="H427" s="62"/>
      <c r="I427" s="62"/>
      <c r="J427" s="54"/>
    </row>
    <row r="428" spans="1:10" ht="21.75">
      <c r="A428" s="62"/>
      <c r="B428" s="62"/>
      <c r="C428" s="62"/>
      <c r="D428" s="54"/>
      <c r="E428" s="54"/>
      <c r="F428" s="54"/>
      <c r="G428" s="54"/>
      <c r="H428" s="62"/>
      <c r="I428" s="62"/>
      <c r="J428" s="54"/>
    </row>
    <row r="429" spans="1:10" ht="21.75">
      <c r="A429" s="62"/>
      <c r="B429" s="62"/>
      <c r="C429" s="62"/>
      <c r="D429" s="54"/>
      <c r="E429" s="54"/>
      <c r="F429" s="54"/>
      <c r="G429" s="54"/>
      <c r="H429" s="62"/>
      <c r="I429" s="62"/>
      <c r="J429" s="54"/>
    </row>
    <row r="430" spans="1:10" ht="21.75">
      <c r="A430" s="62"/>
      <c r="B430" s="62"/>
      <c r="C430" s="62"/>
      <c r="D430" s="54"/>
      <c r="E430" s="54"/>
      <c r="F430" s="54"/>
      <c r="G430" s="54"/>
      <c r="H430" s="62"/>
      <c r="I430" s="62"/>
      <c r="J430" s="54"/>
    </row>
    <row r="431" spans="1:10" ht="21.75">
      <c r="A431" s="62"/>
      <c r="B431" s="62"/>
      <c r="C431" s="62"/>
      <c r="D431" s="54"/>
      <c r="E431" s="54"/>
      <c r="F431" s="54"/>
      <c r="G431" s="54"/>
      <c r="H431" s="62"/>
      <c r="I431" s="62"/>
      <c r="J431" s="54"/>
    </row>
    <row r="432" spans="1:10" ht="21.75">
      <c r="A432" s="62"/>
      <c r="B432" s="62"/>
      <c r="C432" s="62"/>
      <c r="D432" s="54"/>
      <c r="E432" s="54"/>
      <c r="F432" s="54"/>
      <c r="G432" s="54"/>
      <c r="H432" s="62"/>
      <c r="I432" s="62"/>
      <c r="J432" s="54"/>
    </row>
    <row r="433" spans="1:10" ht="21.75">
      <c r="A433" s="62"/>
      <c r="B433" s="62"/>
      <c r="C433" s="61"/>
      <c r="D433" s="54"/>
      <c r="E433" s="54"/>
      <c r="F433" s="54"/>
      <c r="G433" s="54"/>
      <c r="H433" s="62"/>
      <c r="I433" s="62"/>
      <c r="J433" s="54"/>
    </row>
    <row r="434" spans="1:10" s="5" customFormat="1" ht="21.75">
      <c r="A434" s="62"/>
      <c r="B434" s="62"/>
      <c r="C434" s="61"/>
      <c r="D434" s="54"/>
      <c r="E434" s="54"/>
      <c r="F434" s="54"/>
      <c r="G434" s="54"/>
      <c r="H434" s="62"/>
      <c r="I434" s="62"/>
      <c r="J434" s="54"/>
    </row>
    <row r="435" spans="1:10" s="5" customFormat="1" ht="21.75">
      <c r="A435" s="62"/>
      <c r="B435" s="62"/>
      <c r="C435" s="61"/>
      <c r="D435" s="54"/>
      <c r="E435" s="54"/>
      <c r="F435" s="54"/>
      <c r="G435" s="54"/>
      <c r="H435" s="62"/>
      <c r="I435" s="62"/>
      <c r="J435" s="54"/>
    </row>
    <row r="436" spans="1:10" s="5" customFormat="1" ht="21.75">
      <c r="A436" s="62"/>
      <c r="B436" s="62"/>
      <c r="C436" s="61"/>
      <c r="D436" s="54"/>
      <c r="E436" s="54"/>
      <c r="F436" s="54"/>
      <c r="G436" s="54"/>
      <c r="H436" s="62"/>
      <c r="I436" s="62"/>
      <c r="J436" s="54"/>
    </row>
    <row r="437" spans="1:10" s="5" customFormat="1" ht="21.75">
      <c r="A437" s="62"/>
      <c r="B437" s="62"/>
      <c r="C437" s="61"/>
      <c r="D437" s="54"/>
      <c r="E437" s="54"/>
      <c r="F437" s="54"/>
      <c r="G437" s="54"/>
      <c r="H437" s="62"/>
      <c r="I437" s="62"/>
      <c r="J437" s="54"/>
    </row>
    <row r="438" spans="1:10" s="5" customFormat="1" ht="21.75">
      <c r="A438" s="62"/>
      <c r="B438" s="62"/>
      <c r="C438" s="61"/>
      <c r="D438" s="54"/>
      <c r="E438" s="54"/>
      <c r="F438" s="54"/>
      <c r="G438" s="54"/>
      <c r="H438" s="62"/>
      <c r="I438" s="62"/>
      <c r="J438" s="54"/>
    </row>
    <row r="439" spans="1:10" s="5" customFormat="1" ht="21.75">
      <c r="A439" s="62"/>
      <c r="B439" s="62"/>
      <c r="C439" s="61"/>
      <c r="D439" s="54"/>
      <c r="E439" s="54"/>
      <c r="F439" s="54"/>
      <c r="G439" s="54"/>
      <c r="H439" s="62"/>
      <c r="I439" s="62"/>
      <c r="J439" s="54"/>
    </row>
    <row r="440" spans="1:10" s="5" customFormat="1" ht="21.75">
      <c r="A440" s="14"/>
      <c r="B440" s="14"/>
      <c r="C440" s="85"/>
      <c r="D440" s="10"/>
      <c r="E440" s="10"/>
      <c r="F440" s="10"/>
      <c r="G440" s="10"/>
      <c r="H440" s="14"/>
      <c r="I440" s="14"/>
      <c r="J440" s="10"/>
    </row>
    <row r="441" spans="1:10" ht="26.25">
      <c r="A441" s="291" t="s">
        <v>498</v>
      </c>
      <c r="B441" s="291"/>
      <c r="C441" s="291"/>
      <c r="D441" s="291"/>
      <c r="E441" s="291"/>
      <c r="F441" s="291"/>
      <c r="G441" s="291"/>
      <c r="H441" s="291"/>
      <c r="I441" s="291"/>
      <c r="J441" s="6" t="s">
        <v>29</v>
      </c>
    </row>
    <row r="442" spans="1:10" ht="21.75">
      <c r="A442" s="331" t="s">
        <v>211</v>
      </c>
      <c r="B442" s="331"/>
      <c r="C442" s="331"/>
      <c r="D442" s="331"/>
      <c r="E442" s="331"/>
      <c r="F442" s="331"/>
      <c r="G442" s="331"/>
      <c r="H442" s="331"/>
      <c r="I442" s="331"/>
      <c r="J442" s="331"/>
    </row>
    <row r="443" spans="1:10" ht="21.75">
      <c r="A443" s="2" t="s">
        <v>532</v>
      </c>
      <c r="B443" s="2"/>
      <c r="C443" s="2"/>
      <c r="D443" s="2"/>
      <c r="E443" s="2"/>
      <c r="F443" s="2"/>
      <c r="G443" s="2"/>
      <c r="H443" s="2"/>
      <c r="I443" s="2"/>
      <c r="J443" s="2"/>
    </row>
    <row r="444" spans="1:10" s="46" customFormat="1" ht="43.5">
      <c r="A444" s="37" t="s">
        <v>721</v>
      </c>
      <c r="B444" s="37" t="s">
        <v>424</v>
      </c>
      <c r="C444" s="37" t="s">
        <v>723</v>
      </c>
      <c r="D444" s="37" t="s">
        <v>724</v>
      </c>
      <c r="E444" s="37" t="s">
        <v>725</v>
      </c>
      <c r="F444" s="37" t="s">
        <v>727</v>
      </c>
      <c r="G444" s="37" t="s">
        <v>728</v>
      </c>
      <c r="H444" s="37" t="s">
        <v>1141</v>
      </c>
      <c r="I444" s="37" t="s">
        <v>500</v>
      </c>
      <c r="J444" s="37" t="s">
        <v>501</v>
      </c>
    </row>
    <row r="445" spans="1:10" ht="21.75">
      <c r="A445" s="13">
        <v>1</v>
      </c>
      <c r="B445" s="13" t="s">
        <v>71</v>
      </c>
      <c r="C445" s="17" t="s">
        <v>34</v>
      </c>
      <c r="D445" s="13">
        <v>1</v>
      </c>
      <c r="E445" s="13" t="s">
        <v>732</v>
      </c>
      <c r="F445" s="13"/>
      <c r="G445" s="26">
        <f>SUM(G446:G473)</f>
        <v>1521500</v>
      </c>
      <c r="H445" s="19" t="s">
        <v>1178</v>
      </c>
      <c r="I445" s="19" t="s">
        <v>1179</v>
      </c>
      <c r="J445" s="13">
        <v>6</v>
      </c>
    </row>
    <row r="446" spans="1:10" ht="21.75">
      <c r="A446" s="76"/>
      <c r="B446" s="76"/>
      <c r="C446" s="96" t="s">
        <v>35</v>
      </c>
      <c r="D446" s="97"/>
      <c r="E446" s="48"/>
      <c r="F446" s="48"/>
      <c r="G446" s="54"/>
      <c r="H446" s="62" t="s">
        <v>1188</v>
      </c>
      <c r="I446" s="62" t="s">
        <v>1189</v>
      </c>
      <c r="J446" s="54">
        <v>3</v>
      </c>
    </row>
    <row r="447" spans="1:10" ht="21.75">
      <c r="A447" s="62"/>
      <c r="B447" s="62"/>
      <c r="C447" s="57" t="s">
        <v>533</v>
      </c>
      <c r="D447" s="54">
        <v>1</v>
      </c>
      <c r="E447" s="54" t="s">
        <v>732</v>
      </c>
      <c r="F447" s="55">
        <v>25000</v>
      </c>
      <c r="G447" s="55">
        <f>F447</f>
        <v>25000</v>
      </c>
      <c r="H447" s="62"/>
      <c r="I447" s="62"/>
      <c r="J447" s="54"/>
    </row>
    <row r="448" spans="1:10" ht="21.75">
      <c r="A448" s="62"/>
      <c r="B448" s="62"/>
      <c r="C448" s="57" t="s">
        <v>534</v>
      </c>
      <c r="D448" s="54">
        <v>1</v>
      </c>
      <c r="E448" s="54" t="s">
        <v>732</v>
      </c>
      <c r="F448" s="55">
        <v>15000</v>
      </c>
      <c r="G448" s="55">
        <f aca="true" t="shared" si="8" ref="G448:G460">F448</f>
        <v>15000</v>
      </c>
      <c r="H448" s="62"/>
      <c r="I448" s="62"/>
      <c r="J448" s="54"/>
    </row>
    <row r="449" spans="1:10" ht="21.75">
      <c r="A449" s="62"/>
      <c r="B449" s="62"/>
      <c r="C449" s="57" t="s">
        <v>5</v>
      </c>
      <c r="D449" s="54">
        <v>1</v>
      </c>
      <c r="E449" s="54" t="s">
        <v>750</v>
      </c>
      <c r="F449" s="55">
        <v>120000</v>
      </c>
      <c r="G449" s="55">
        <f t="shared" si="8"/>
        <v>120000</v>
      </c>
      <c r="H449" s="62"/>
      <c r="I449" s="62"/>
      <c r="J449" s="54"/>
    </row>
    <row r="450" spans="1:10" ht="21.75">
      <c r="A450" s="62"/>
      <c r="B450" s="62"/>
      <c r="C450" s="57" t="s">
        <v>535</v>
      </c>
      <c r="D450" s="54">
        <v>1</v>
      </c>
      <c r="E450" s="54" t="s">
        <v>750</v>
      </c>
      <c r="F450" s="55">
        <v>25000</v>
      </c>
      <c r="G450" s="55">
        <f t="shared" si="8"/>
        <v>25000</v>
      </c>
      <c r="H450" s="62"/>
      <c r="I450" s="62"/>
      <c r="J450" s="54"/>
    </row>
    <row r="451" spans="1:10" ht="21.75">
      <c r="A451" s="62"/>
      <c r="B451" s="62"/>
      <c r="C451" s="57" t="s">
        <v>389</v>
      </c>
      <c r="D451" s="54">
        <v>1</v>
      </c>
      <c r="E451" s="54" t="s">
        <v>750</v>
      </c>
      <c r="F451" s="55">
        <v>80000</v>
      </c>
      <c r="G451" s="55">
        <f t="shared" si="8"/>
        <v>80000</v>
      </c>
      <c r="H451" s="62"/>
      <c r="I451" s="62"/>
      <c r="J451" s="54"/>
    </row>
    <row r="452" spans="1:10" ht="21.75">
      <c r="A452" s="62"/>
      <c r="B452" s="62"/>
      <c r="C452" s="57" t="s">
        <v>6</v>
      </c>
      <c r="D452" s="54">
        <v>1</v>
      </c>
      <c r="E452" s="54" t="s">
        <v>762</v>
      </c>
      <c r="F452" s="55">
        <v>80000</v>
      </c>
      <c r="G452" s="55">
        <f t="shared" si="8"/>
        <v>80000</v>
      </c>
      <c r="H452" s="62"/>
      <c r="I452" s="62"/>
      <c r="J452" s="54"/>
    </row>
    <row r="453" spans="1:10" ht="21.75">
      <c r="A453" s="62"/>
      <c r="B453" s="62"/>
      <c r="C453" s="57" t="s">
        <v>7</v>
      </c>
      <c r="D453" s="54">
        <v>1</v>
      </c>
      <c r="E453" s="54" t="s">
        <v>762</v>
      </c>
      <c r="F453" s="55">
        <v>100000</v>
      </c>
      <c r="G453" s="55">
        <f t="shared" si="8"/>
        <v>100000</v>
      </c>
      <c r="H453" s="62"/>
      <c r="I453" s="62"/>
      <c r="J453" s="54"/>
    </row>
    <row r="454" spans="1:10" ht="21.75">
      <c r="A454" s="62"/>
      <c r="B454" s="62"/>
      <c r="C454" s="57" t="s">
        <v>536</v>
      </c>
      <c r="D454" s="54">
        <v>1</v>
      </c>
      <c r="E454" s="54" t="s">
        <v>750</v>
      </c>
      <c r="F454" s="55">
        <v>30000</v>
      </c>
      <c r="G454" s="55">
        <f t="shared" si="8"/>
        <v>30000</v>
      </c>
      <c r="H454" s="62"/>
      <c r="I454" s="62"/>
      <c r="J454" s="54"/>
    </row>
    <row r="455" spans="1:10" ht="21.75">
      <c r="A455" s="62"/>
      <c r="B455" s="62"/>
      <c r="C455" s="57" t="s">
        <v>537</v>
      </c>
      <c r="D455" s="54">
        <v>5</v>
      </c>
      <c r="E455" s="54" t="s">
        <v>732</v>
      </c>
      <c r="F455" s="55">
        <v>6500</v>
      </c>
      <c r="G455" s="55">
        <f>F455*D455</f>
        <v>32500</v>
      </c>
      <c r="H455" s="62"/>
      <c r="I455" s="62"/>
      <c r="J455" s="54"/>
    </row>
    <row r="456" spans="1:10" ht="21.75">
      <c r="A456" s="62"/>
      <c r="B456" s="62"/>
      <c r="C456" s="57" t="s">
        <v>390</v>
      </c>
      <c r="D456" s="54">
        <v>1</v>
      </c>
      <c r="E456" s="54" t="s">
        <v>750</v>
      </c>
      <c r="F456" s="55">
        <v>100000</v>
      </c>
      <c r="G456" s="55">
        <f t="shared" si="8"/>
        <v>100000</v>
      </c>
      <c r="H456" s="62"/>
      <c r="I456" s="62"/>
      <c r="J456" s="54"/>
    </row>
    <row r="457" spans="1:10" ht="21.75">
      <c r="A457" s="62"/>
      <c r="B457" s="62"/>
      <c r="C457" s="57" t="s">
        <v>391</v>
      </c>
      <c r="D457" s="54">
        <v>1</v>
      </c>
      <c r="E457" s="54" t="s">
        <v>732</v>
      </c>
      <c r="F457" s="55">
        <v>100000</v>
      </c>
      <c r="G457" s="55">
        <f t="shared" si="8"/>
        <v>100000</v>
      </c>
      <c r="H457" s="62"/>
      <c r="I457" s="62"/>
      <c r="J457" s="54"/>
    </row>
    <row r="458" spans="1:10" ht="21.75">
      <c r="A458" s="62"/>
      <c r="B458" s="62"/>
      <c r="C458" s="57" t="s">
        <v>392</v>
      </c>
      <c r="D458" s="54">
        <v>1</v>
      </c>
      <c r="E458" s="54" t="s">
        <v>750</v>
      </c>
      <c r="F458" s="55">
        <v>90000</v>
      </c>
      <c r="G458" s="55">
        <f t="shared" si="8"/>
        <v>90000</v>
      </c>
      <c r="H458" s="62"/>
      <c r="I458" s="62"/>
      <c r="J458" s="54"/>
    </row>
    <row r="459" spans="1:10" ht="21.75">
      <c r="A459" s="62"/>
      <c r="B459" s="62"/>
      <c r="C459" s="57" t="s">
        <v>8</v>
      </c>
      <c r="D459" s="54">
        <v>1</v>
      </c>
      <c r="E459" s="54" t="s">
        <v>732</v>
      </c>
      <c r="F459" s="55">
        <v>12000</v>
      </c>
      <c r="G459" s="55">
        <f t="shared" si="8"/>
        <v>12000</v>
      </c>
      <c r="H459" s="62"/>
      <c r="I459" s="62"/>
      <c r="J459" s="54"/>
    </row>
    <row r="460" spans="1:10" ht="21.75">
      <c r="A460" s="62"/>
      <c r="B460" s="62"/>
      <c r="C460" s="57" t="s">
        <v>393</v>
      </c>
      <c r="D460" s="54">
        <v>1</v>
      </c>
      <c r="E460" s="54" t="s">
        <v>750</v>
      </c>
      <c r="F460" s="55">
        <v>190000</v>
      </c>
      <c r="G460" s="55">
        <f t="shared" si="8"/>
        <v>190000</v>
      </c>
      <c r="H460" s="62"/>
      <c r="I460" s="62"/>
      <c r="J460" s="54"/>
    </row>
    <row r="461" spans="1:10" ht="21.75">
      <c r="A461" s="62"/>
      <c r="B461" s="62"/>
      <c r="C461" s="57" t="s">
        <v>394</v>
      </c>
      <c r="D461" s="54">
        <v>5</v>
      </c>
      <c r="E461" s="54" t="s">
        <v>750</v>
      </c>
      <c r="F461" s="55">
        <v>10000</v>
      </c>
      <c r="G461" s="55">
        <f>F461*D461</f>
        <v>50000</v>
      </c>
      <c r="H461" s="62"/>
      <c r="I461" s="62"/>
      <c r="J461" s="54"/>
    </row>
    <row r="462" spans="1:10" ht="21.75">
      <c r="A462" s="14"/>
      <c r="B462" s="14"/>
      <c r="C462" s="18"/>
      <c r="D462" s="10"/>
      <c r="E462" s="10"/>
      <c r="F462" s="35"/>
      <c r="G462" s="35"/>
      <c r="H462" s="14"/>
      <c r="I462" s="14"/>
      <c r="J462" s="10"/>
    </row>
    <row r="463" spans="1:10" ht="26.25">
      <c r="A463" s="291"/>
      <c r="B463" s="291"/>
      <c r="C463" s="291"/>
      <c r="D463" s="291"/>
      <c r="E463" s="291"/>
      <c r="F463" s="291"/>
      <c r="G463" s="291"/>
      <c r="H463" s="291"/>
      <c r="I463" s="291"/>
      <c r="J463" s="6" t="s">
        <v>30</v>
      </c>
    </row>
    <row r="464" spans="1:10" ht="21.75">
      <c r="A464" s="331" t="s">
        <v>211</v>
      </c>
      <c r="B464" s="331"/>
      <c r="C464" s="331"/>
      <c r="D464" s="331"/>
      <c r="E464" s="331"/>
      <c r="F464" s="331"/>
      <c r="G464" s="331"/>
      <c r="H464" s="331"/>
      <c r="I464" s="331"/>
      <c r="J464" s="331"/>
    </row>
    <row r="465" spans="1:10" ht="21.75">
      <c r="A465" s="2" t="s">
        <v>532</v>
      </c>
      <c r="B465" s="2"/>
      <c r="C465" s="2"/>
      <c r="D465" s="2"/>
      <c r="E465" s="2"/>
      <c r="F465" s="2"/>
      <c r="G465" s="2"/>
      <c r="H465" s="2"/>
      <c r="I465" s="2"/>
      <c r="J465" s="2"/>
    </row>
    <row r="466" spans="1:10" s="46" customFormat="1" ht="43.5">
      <c r="A466" s="37" t="s">
        <v>721</v>
      </c>
      <c r="B466" s="37" t="s">
        <v>424</v>
      </c>
      <c r="C466" s="37" t="s">
        <v>723</v>
      </c>
      <c r="D466" s="37" t="s">
        <v>724</v>
      </c>
      <c r="E466" s="37" t="s">
        <v>725</v>
      </c>
      <c r="F466" s="37" t="s">
        <v>727</v>
      </c>
      <c r="G466" s="37" t="s">
        <v>728</v>
      </c>
      <c r="H466" s="37" t="s">
        <v>1141</v>
      </c>
      <c r="I466" s="37" t="s">
        <v>500</v>
      </c>
      <c r="J466" s="37" t="s">
        <v>501</v>
      </c>
    </row>
    <row r="467" spans="1:10" ht="21.75">
      <c r="A467" s="19"/>
      <c r="B467" s="19"/>
      <c r="C467" s="22" t="s">
        <v>395</v>
      </c>
      <c r="D467" s="13">
        <v>5</v>
      </c>
      <c r="E467" s="13" t="s">
        <v>760</v>
      </c>
      <c r="F467" s="30">
        <v>30000</v>
      </c>
      <c r="G467" s="30">
        <f>F467*D467</f>
        <v>150000</v>
      </c>
      <c r="H467" s="19"/>
      <c r="I467" s="19"/>
      <c r="J467" s="13"/>
    </row>
    <row r="468" spans="1:10" ht="21.75">
      <c r="A468" s="62"/>
      <c r="B468" s="62"/>
      <c r="C468" s="57" t="s">
        <v>396</v>
      </c>
      <c r="D468" s="54">
        <v>3</v>
      </c>
      <c r="E468" s="54" t="s">
        <v>762</v>
      </c>
      <c r="F468" s="55">
        <v>25000</v>
      </c>
      <c r="G468" s="55">
        <f>F468*D468</f>
        <v>75000</v>
      </c>
      <c r="H468" s="62"/>
      <c r="I468" s="62"/>
      <c r="J468" s="54"/>
    </row>
    <row r="469" spans="1:10" ht="21.75">
      <c r="A469" s="62"/>
      <c r="B469" s="62"/>
      <c r="C469" s="57" t="s">
        <v>397</v>
      </c>
      <c r="D469" s="54">
        <v>1</v>
      </c>
      <c r="E469" s="54" t="s">
        <v>732</v>
      </c>
      <c r="F469" s="55">
        <v>30000</v>
      </c>
      <c r="G469" s="55">
        <f>F469</f>
        <v>30000</v>
      </c>
      <c r="H469" s="62"/>
      <c r="I469" s="62"/>
      <c r="J469" s="54"/>
    </row>
    <row r="470" spans="1:10" ht="21.75">
      <c r="A470" s="62"/>
      <c r="B470" s="62"/>
      <c r="C470" s="57" t="s">
        <v>398</v>
      </c>
      <c r="D470" s="54">
        <v>2</v>
      </c>
      <c r="E470" s="54" t="s">
        <v>750</v>
      </c>
      <c r="F470" s="55">
        <v>61000</v>
      </c>
      <c r="G470" s="55">
        <f>F470*D470</f>
        <v>122000</v>
      </c>
      <c r="H470" s="62"/>
      <c r="I470" s="62"/>
      <c r="J470" s="54"/>
    </row>
    <row r="471" spans="1:10" ht="21.75">
      <c r="A471" s="62"/>
      <c r="B471" s="62"/>
      <c r="C471" s="57" t="s">
        <v>399</v>
      </c>
      <c r="D471" s="54">
        <v>2</v>
      </c>
      <c r="E471" s="54" t="s">
        <v>750</v>
      </c>
      <c r="F471" s="55">
        <v>30000</v>
      </c>
      <c r="G471" s="55">
        <f>F471*2</f>
        <v>60000</v>
      </c>
      <c r="H471" s="62"/>
      <c r="I471" s="62"/>
      <c r="J471" s="54"/>
    </row>
    <row r="472" spans="1:10" ht="21.75">
      <c r="A472" s="62"/>
      <c r="B472" s="62"/>
      <c r="C472" s="57" t="s">
        <v>400</v>
      </c>
      <c r="D472" s="54">
        <v>1</v>
      </c>
      <c r="E472" s="54" t="s">
        <v>750</v>
      </c>
      <c r="F472" s="55">
        <v>15000</v>
      </c>
      <c r="G472" s="55">
        <f>F472</f>
        <v>15000</v>
      </c>
      <c r="H472" s="62"/>
      <c r="I472" s="62"/>
      <c r="J472" s="54"/>
    </row>
    <row r="473" spans="1:10" ht="21.75">
      <c r="A473" s="62"/>
      <c r="B473" s="62"/>
      <c r="C473" s="57" t="s">
        <v>9</v>
      </c>
      <c r="D473" s="54">
        <v>1</v>
      </c>
      <c r="E473" s="54" t="s">
        <v>750</v>
      </c>
      <c r="F473" s="55">
        <v>20000</v>
      </c>
      <c r="G473" s="55">
        <f>F473</f>
        <v>20000</v>
      </c>
      <c r="H473" s="62"/>
      <c r="I473" s="62"/>
      <c r="J473" s="54"/>
    </row>
    <row r="474" spans="1:10" ht="21.75">
      <c r="A474" s="62"/>
      <c r="B474" s="62"/>
      <c r="C474" s="62"/>
      <c r="D474" s="54"/>
      <c r="E474" s="54"/>
      <c r="F474" s="54"/>
      <c r="G474" s="54"/>
      <c r="H474" s="62"/>
      <c r="I474" s="62"/>
      <c r="J474" s="54"/>
    </row>
    <row r="475" spans="1:10" ht="21.75">
      <c r="A475" s="62"/>
      <c r="B475" s="62"/>
      <c r="C475" s="62"/>
      <c r="D475" s="54"/>
      <c r="E475" s="54"/>
      <c r="F475" s="54"/>
      <c r="G475" s="54"/>
      <c r="H475" s="62"/>
      <c r="I475" s="62"/>
      <c r="J475" s="54"/>
    </row>
    <row r="476" spans="1:10" ht="21.75">
      <c r="A476" s="62"/>
      <c r="B476" s="62"/>
      <c r="C476" s="61"/>
      <c r="D476" s="54"/>
      <c r="E476" s="54"/>
      <c r="F476" s="54"/>
      <c r="G476" s="54"/>
      <c r="H476" s="62"/>
      <c r="I476" s="62"/>
      <c r="J476" s="54"/>
    </row>
    <row r="477" spans="1:10" ht="21.75">
      <c r="A477" s="62"/>
      <c r="B477" s="62"/>
      <c r="C477" s="61"/>
      <c r="D477" s="54"/>
      <c r="E477" s="54"/>
      <c r="F477" s="54"/>
      <c r="G477" s="54"/>
      <c r="H477" s="62"/>
      <c r="I477" s="62"/>
      <c r="J477" s="54"/>
    </row>
    <row r="478" spans="1:10" ht="21.75">
      <c r="A478" s="62"/>
      <c r="B478" s="62"/>
      <c r="C478" s="61"/>
      <c r="D478" s="54"/>
      <c r="E478" s="54"/>
      <c r="F478" s="54"/>
      <c r="G478" s="54"/>
      <c r="H478" s="62"/>
      <c r="I478" s="62"/>
      <c r="J478" s="54"/>
    </row>
    <row r="479" spans="1:10" ht="21.75">
      <c r="A479" s="62"/>
      <c r="B479" s="62"/>
      <c r="C479" s="61"/>
      <c r="D479" s="54"/>
      <c r="E479" s="54"/>
      <c r="F479" s="54"/>
      <c r="G479" s="54"/>
      <c r="H479" s="62"/>
      <c r="I479" s="62"/>
      <c r="J479" s="54"/>
    </row>
    <row r="480" spans="1:10" ht="21.75">
      <c r="A480" s="62"/>
      <c r="B480" s="62"/>
      <c r="C480" s="61"/>
      <c r="D480" s="54"/>
      <c r="E480" s="54"/>
      <c r="F480" s="54"/>
      <c r="G480" s="54"/>
      <c r="H480" s="62"/>
      <c r="I480" s="62"/>
      <c r="J480" s="54"/>
    </row>
    <row r="481" spans="1:10" ht="21.75">
      <c r="A481" s="62"/>
      <c r="B481" s="62"/>
      <c r="C481" s="61"/>
      <c r="D481" s="54"/>
      <c r="E481" s="54"/>
      <c r="F481" s="54"/>
      <c r="G481" s="54"/>
      <c r="H481" s="62"/>
      <c r="I481" s="62"/>
      <c r="J481" s="54"/>
    </row>
    <row r="482" spans="1:10" ht="21.75">
      <c r="A482" s="62"/>
      <c r="B482" s="62"/>
      <c r="C482" s="61"/>
      <c r="D482" s="54"/>
      <c r="E482" s="54"/>
      <c r="F482" s="54"/>
      <c r="G482" s="54"/>
      <c r="H482" s="62"/>
      <c r="I482" s="62"/>
      <c r="J482" s="54"/>
    </row>
    <row r="483" spans="1:10" ht="21.75">
      <c r="A483" s="62"/>
      <c r="B483" s="62"/>
      <c r="C483" s="61"/>
      <c r="D483" s="54"/>
      <c r="E483" s="54"/>
      <c r="F483" s="54"/>
      <c r="G483" s="54"/>
      <c r="H483" s="62"/>
      <c r="I483" s="62"/>
      <c r="J483" s="54"/>
    </row>
    <row r="484" spans="1:10" ht="21.75">
      <c r="A484" s="14"/>
      <c r="B484" s="14"/>
      <c r="C484" s="85"/>
      <c r="D484" s="10"/>
      <c r="E484" s="10"/>
      <c r="F484" s="10"/>
      <c r="G484" s="10"/>
      <c r="H484" s="14"/>
      <c r="I484" s="14"/>
      <c r="J484" s="10"/>
    </row>
    <row r="485" spans="1:10" ht="26.25">
      <c r="A485" s="291" t="s">
        <v>498</v>
      </c>
      <c r="B485" s="291"/>
      <c r="C485" s="291"/>
      <c r="D485" s="291"/>
      <c r="E485" s="291"/>
      <c r="F485" s="291"/>
      <c r="G485" s="291"/>
      <c r="H485" s="291"/>
      <c r="I485" s="291"/>
      <c r="J485" s="6" t="s">
        <v>30</v>
      </c>
    </row>
    <row r="486" spans="1:10" ht="21.75">
      <c r="A486" s="331" t="s">
        <v>211</v>
      </c>
      <c r="B486" s="331"/>
      <c r="C486" s="331"/>
      <c r="D486" s="331"/>
      <c r="E486" s="331"/>
      <c r="F486" s="331"/>
      <c r="G486" s="331"/>
      <c r="H486" s="331"/>
      <c r="I486" s="331"/>
      <c r="J486" s="331"/>
    </row>
    <row r="487" spans="1:10" ht="21.75">
      <c r="A487" s="2" t="s">
        <v>538</v>
      </c>
      <c r="B487" s="2"/>
      <c r="C487" s="2"/>
      <c r="D487" s="2"/>
      <c r="E487" s="2"/>
      <c r="F487" s="2"/>
      <c r="G487" s="2"/>
      <c r="H487" s="2"/>
      <c r="I487" s="2"/>
      <c r="J487" s="2"/>
    </row>
    <row r="488" spans="1:10" s="46" customFormat="1" ht="43.5">
      <c r="A488" s="37" t="s">
        <v>721</v>
      </c>
      <c r="B488" s="37" t="s">
        <v>424</v>
      </c>
      <c r="C488" s="37" t="s">
        <v>723</v>
      </c>
      <c r="D488" s="37" t="s">
        <v>724</v>
      </c>
      <c r="E488" s="37" t="s">
        <v>725</v>
      </c>
      <c r="F488" s="37" t="s">
        <v>727</v>
      </c>
      <c r="G488" s="37" t="s">
        <v>728</v>
      </c>
      <c r="H488" s="37" t="s">
        <v>1141</v>
      </c>
      <c r="I488" s="37" t="s">
        <v>500</v>
      </c>
      <c r="J488" s="37" t="s">
        <v>501</v>
      </c>
    </row>
    <row r="489" spans="1:10" ht="21.75">
      <c r="A489" s="13">
        <v>1</v>
      </c>
      <c r="B489" s="11" t="s">
        <v>72</v>
      </c>
      <c r="C489" s="19" t="s">
        <v>968</v>
      </c>
      <c r="D489" s="13">
        <v>1</v>
      </c>
      <c r="E489" s="13" t="s">
        <v>785</v>
      </c>
      <c r="F489" s="98">
        <v>150000</v>
      </c>
      <c r="G489" s="23">
        <f>F489*D489</f>
        <v>150000</v>
      </c>
      <c r="H489" s="19" t="s">
        <v>1178</v>
      </c>
      <c r="I489" s="19" t="s">
        <v>1179</v>
      </c>
      <c r="J489" s="13">
        <v>6</v>
      </c>
    </row>
    <row r="490" spans="1:10" ht="21.75">
      <c r="A490" s="54">
        <v>2</v>
      </c>
      <c r="B490" s="95" t="s">
        <v>73</v>
      </c>
      <c r="C490" s="62" t="s">
        <v>790</v>
      </c>
      <c r="D490" s="54">
        <v>1</v>
      </c>
      <c r="E490" s="54" t="s">
        <v>750</v>
      </c>
      <c r="F490" s="66">
        <v>60000</v>
      </c>
      <c r="G490" s="66">
        <v>60000</v>
      </c>
      <c r="H490" s="62"/>
      <c r="I490" s="62"/>
      <c r="J490" s="54"/>
    </row>
    <row r="491" spans="1:10" ht="21.75">
      <c r="A491" s="54">
        <v>3</v>
      </c>
      <c r="B491" s="95" t="s">
        <v>74</v>
      </c>
      <c r="C491" s="62" t="s">
        <v>604</v>
      </c>
      <c r="D491" s="54">
        <v>1</v>
      </c>
      <c r="E491" s="54" t="s">
        <v>762</v>
      </c>
      <c r="F491" s="55">
        <v>45000</v>
      </c>
      <c r="G491" s="56">
        <f>F491</f>
        <v>45000</v>
      </c>
      <c r="H491" s="62"/>
      <c r="I491" s="62"/>
      <c r="J491" s="54"/>
    </row>
    <row r="492" spans="1:10" ht="21.75">
      <c r="A492" s="54"/>
      <c r="B492" s="95"/>
      <c r="C492" s="62"/>
      <c r="D492" s="54"/>
      <c r="E492" s="54"/>
      <c r="F492" s="55"/>
      <c r="G492" s="56"/>
      <c r="H492" s="62"/>
      <c r="I492" s="62"/>
      <c r="J492" s="54"/>
    </row>
    <row r="493" spans="1:10" ht="21.75">
      <c r="A493" s="62"/>
      <c r="B493" s="86"/>
      <c r="C493" s="62"/>
      <c r="D493" s="54"/>
      <c r="E493" s="54"/>
      <c r="F493" s="54"/>
      <c r="G493" s="54"/>
      <c r="H493" s="62"/>
      <c r="I493" s="62"/>
      <c r="J493" s="54"/>
    </row>
    <row r="494" spans="1:10" ht="21.75">
      <c r="A494" s="62"/>
      <c r="B494" s="62"/>
      <c r="C494" s="62"/>
      <c r="D494" s="54"/>
      <c r="E494" s="54"/>
      <c r="F494" s="54"/>
      <c r="G494" s="54"/>
      <c r="H494" s="62"/>
      <c r="I494" s="62"/>
      <c r="J494" s="54"/>
    </row>
    <row r="495" spans="1:10" ht="21.75">
      <c r="A495" s="62"/>
      <c r="B495" s="62"/>
      <c r="C495" s="62"/>
      <c r="D495" s="54"/>
      <c r="E495" s="54"/>
      <c r="F495" s="54"/>
      <c r="G495" s="54"/>
      <c r="H495" s="62"/>
      <c r="I495" s="62"/>
      <c r="J495" s="54"/>
    </row>
    <row r="496" spans="1:10" ht="21.75">
      <c r="A496" s="62"/>
      <c r="B496" s="62"/>
      <c r="C496" s="61"/>
      <c r="D496" s="54"/>
      <c r="E496" s="54"/>
      <c r="F496" s="54"/>
      <c r="G496" s="54"/>
      <c r="H496" s="62"/>
      <c r="I496" s="62"/>
      <c r="J496" s="54"/>
    </row>
    <row r="497" spans="1:10" ht="21.75">
      <c r="A497" s="62"/>
      <c r="B497" s="62"/>
      <c r="C497" s="62"/>
      <c r="D497" s="54"/>
      <c r="E497" s="54"/>
      <c r="F497" s="54"/>
      <c r="G497" s="54"/>
      <c r="H497" s="62"/>
      <c r="I497" s="62"/>
      <c r="J497" s="54"/>
    </row>
    <row r="498" spans="1:10" ht="21.75">
      <c r="A498" s="62"/>
      <c r="B498" s="62"/>
      <c r="C498" s="62"/>
      <c r="D498" s="54"/>
      <c r="E498" s="54"/>
      <c r="F498" s="54"/>
      <c r="G498" s="54"/>
      <c r="H498" s="62"/>
      <c r="I498" s="62"/>
      <c r="J498" s="54"/>
    </row>
    <row r="499" spans="1:10" ht="21.75">
      <c r="A499" s="62"/>
      <c r="B499" s="62"/>
      <c r="C499" s="61"/>
      <c r="D499" s="54"/>
      <c r="E499" s="54"/>
      <c r="F499" s="54"/>
      <c r="G499" s="54"/>
      <c r="H499" s="62"/>
      <c r="I499" s="62"/>
      <c r="J499" s="54"/>
    </row>
    <row r="500" spans="1:10" ht="21.75">
      <c r="A500" s="62"/>
      <c r="B500" s="62"/>
      <c r="C500" s="62"/>
      <c r="D500" s="54"/>
      <c r="E500" s="54"/>
      <c r="F500" s="54"/>
      <c r="G500" s="54"/>
      <c r="H500" s="62"/>
      <c r="I500" s="62"/>
      <c r="J500" s="54"/>
    </row>
    <row r="501" spans="1:10" ht="21.75">
      <c r="A501" s="62"/>
      <c r="B501" s="62"/>
      <c r="C501" s="62"/>
      <c r="D501" s="54"/>
      <c r="E501" s="54"/>
      <c r="F501" s="54"/>
      <c r="G501" s="54"/>
      <c r="H501" s="62"/>
      <c r="I501" s="62"/>
      <c r="J501" s="54"/>
    </row>
    <row r="502" spans="1:10" ht="21.75">
      <c r="A502" s="62"/>
      <c r="B502" s="62"/>
      <c r="C502" s="61"/>
      <c r="D502" s="54"/>
      <c r="E502" s="54"/>
      <c r="F502" s="54"/>
      <c r="G502" s="54"/>
      <c r="H502" s="62"/>
      <c r="I502" s="62"/>
      <c r="J502" s="54"/>
    </row>
    <row r="503" spans="1:10" ht="21.75">
      <c r="A503" s="62"/>
      <c r="B503" s="62"/>
      <c r="C503" s="62"/>
      <c r="D503" s="54"/>
      <c r="E503" s="54"/>
      <c r="F503" s="54"/>
      <c r="G503" s="54"/>
      <c r="H503" s="62"/>
      <c r="I503" s="62"/>
      <c r="J503" s="54"/>
    </row>
    <row r="504" spans="1:10" ht="21.75">
      <c r="A504" s="62"/>
      <c r="B504" s="62"/>
      <c r="C504" s="62"/>
      <c r="D504" s="54"/>
      <c r="E504" s="54"/>
      <c r="F504" s="54"/>
      <c r="G504" s="54"/>
      <c r="H504" s="62"/>
      <c r="I504" s="62"/>
      <c r="J504" s="54"/>
    </row>
    <row r="505" spans="1:10" ht="21.75">
      <c r="A505" s="62"/>
      <c r="B505" s="62"/>
      <c r="C505" s="62"/>
      <c r="D505" s="54"/>
      <c r="E505" s="54"/>
      <c r="F505" s="54"/>
      <c r="G505" s="54"/>
      <c r="H505" s="62"/>
      <c r="I505" s="62"/>
      <c r="J505" s="54"/>
    </row>
    <row r="506" spans="1:10" ht="21.75">
      <c r="A506" s="14"/>
      <c r="B506" s="14"/>
      <c r="C506" s="14"/>
      <c r="D506" s="10"/>
      <c r="E506" s="10"/>
      <c r="F506" s="10"/>
      <c r="G506" s="10"/>
      <c r="H506" s="14"/>
      <c r="I506" s="14"/>
      <c r="J506" s="10"/>
    </row>
  </sheetData>
  <mergeCells count="57">
    <mergeCell ref="A419:I419"/>
    <mergeCell ref="A420:J420"/>
    <mergeCell ref="A463:I463"/>
    <mergeCell ref="A464:J464"/>
    <mergeCell ref="A133:I133"/>
    <mergeCell ref="A134:J134"/>
    <mergeCell ref="A135:J135"/>
    <mergeCell ref="A177:I177"/>
    <mergeCell ref="A155:I155"/>
    <mergeCell ref="A156:J156"/>
    <mergeCell ref="A157:J157"/>
    <mergeCell ref="A486:J486"/>
    <mergeCell ref="A243:I243"/>
    <mergeCell ref="A310:J310"/>
    <mergeCell ref="A332:J332"/>
    <mergeCell ref="A265:I265"/>
    <mergeCell ref="A309:I309"/>
    <mergeCell ref="A244:J244"/>
    <mergeCell ref="A266:J266"/>
    <mergeCell ref="A287:I287"/>
    <mergeCell ref="A288:J288"/>
    <mergeCell ref="A24:J24"/>
    <mergeCell ref="A25:J25"/>
    <mergeCell ref="A67:I67"/>
    <mergeCell ref="A68:J68"/>
    <mergeCell ref="A45:I45"/>
    <mergeCell ref="A46:J46"/>
    <mergeCell ref="A47:J47"/>
    <mergeCell ref="A1:I1"/>
    <mergeCell ref="A2:J2"/>
    <mergeCell ref="A3:J3"/>
    <mergeCell ref="A23:I23"/>
    <mergeCell ref="A69:J69"/>
    <mergeCell ref="A111:I111"/>
    <mergeCell ref="A112:J112"/>
    <mergeCell ref="A113:J113"/>
    <mergeCell ref="A89:I89"/>
    <mergeCell ref="A90:J90"/>
    <mergeCell ref="A91:J91"/>
    <mergeCell ref="A199:I199"/>
    <mergeCell ref="A178:J178"/>
    <mergeCell ref="A179:J179"/>
    <mergeCell ref="A200:J200"/>
    <mergeCell ref="A201:J201"/>
    <mergeCell ref="A221:I221"/>
    <mergeCell ref="A222:J222"/>
    <mergeCell ref="A223:J223"/>
    <mergeCell ref="A485:I485"/>
    <mergeCell ref="A331:I331"/>
    <mergeCell ref="A375:I375"/>
    <mergeCell ref="A397:I397"/>
    <mergeCell ref="A441:I441"/>
    <mergeCell ref="A442:J442"/>
    <mergeCell ref="A376:J376"/>
    <mergeCell ref="A398:J398"/>
    <mergeCell ref="A353:I353"/>
    <mergeCell ref="A354:J354"/>
  </mergeCells>
  <printOptions horizontalCentered="1"/>
  <pageMargins left="0.35433070866141736" right="0.15748031496062992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zoomScale="75" zoomScaleNormal="75" workbookViewId="0" topLeftCell="A49">
      <selection activeCell="F65" sqref="F65"/>
    </sheetView>
  </sheetViews>
  <sheetFormatPr defaultColWidth="9.140625" defaultRowHeight="21.75"/>
  <cols>
    <col min="1" max="1" width="6.421875" style="100" customWidth="1"/>
    <col min="2" max="2" width="10.28125" style="100" customWidth="1"/>
    <col min="3" max="3" width="61.7109375" style="100" customWidth="1"/>
    <col min="4" max="5" width="10.7109375" style="100" customWidth="1"/>
    <col min="6" max="8" width="13.7109375" style="100" customWidth="1"/>
    <col min="9" max="9" width="13.00390625" style="100" customWidth="1"/>
    <col min="10" max="16384" width="9.140625" style="100" customWidth="1"/>
  </cols>
  <sheetData>
    <row r="1" spans="1:8" ht="26.25">
      <c r="A1" s="292" t="s">
        <v>75</v>
      </c>
      <c r="B1" s="292"/>
      <c r="C1" s="292"/>
      <c r="D1" s="292"/>
      <c r="E1" s="292"/>
      <c r="F1" s="292"/>
      <c r="G1" s="292"/>
      <c r="H1" s="99" t="s">
        <v>76</v>
      </c>
    </row>
    <row r="2" spans="1:8" ht="21.75">
      <c r="A2" s="305" t="s">
        <v>88</v>
      </c>
      <c r="B2" s="305"/>
      <c r="C2" s="305"/>
      <c r="D2" s="305"/>
      <c r="E2" s="305"/>
      <c r="F2" s="305"/>
      <c r="G2" s="305"/>
      <c r="H2" s="305"/>
    </row>
    <row r="3" spans="1:8" ht="21.75">
      <c r="A3" s="306" t="s">
        <v>89</v>
      </c>
      <c r="B3" s="306"/>
      <c r="C3" s="306"/>
      <c r="D3" s="306"/>
      <c r="E3" s="306"/>
      <c r="F3" s="306"/>
      <c r="G3" s="306"/>
      <c r="H3" s="306"/>
    </row>
    <row r="4" spans="1:8" ht="21.75">
      <c r="A4" s="102" t="s">
        <v>77</v>
      </c>
      <c r="B4" s="102" t="s">
        <v>1201</v>
      </c>
      <c r="C4" s="293" t="s">
        <v>723</v>
      </c>
      <c r="D4" s="295" t="s">
        <v>78</v>
      </c>
      <c r="E4" s="296" t="s">
        <v>725</v>
      </c>
      <c r="F4" s="298" t="s">
        <v>727</v>
      </c>
      <c r="G4" s="299"/>
      <c r="H4" s="300"/>
    </row>
    <row r="5" spans="1:8" ht="21.75">
      <c r="A5" s="103" t="s">
        <v>79</v>
      </c>
      <c r="B5" s="103" t="s">
        <v>80</v>
      </c>
      <c r="C5" s="294"/>
      <c r="D5" s="294"/>
      <c r="E5" s="297"/>
      <c r="F5" s="104" t="s">
        <v>81</v>
      </c>
      <c r="G5" s="104" t="s">
        <v>82</v>
      </c>
      <c r="H5" s="104" t="s">
        <v>83</v>
      </c>
    </row>
    <row r="6" spans="1:8" ht="21.75">
      <c r="A6" s="143">
        <v>1</v>
      </c>
      <c r="B6" s="143" t="s">
        <v>39</v>
      </c>
      <c r="C6" s="212" t="s">
        <v>941</v>
      </c>
      <c r="D6" s="143">
        <v>1</v>
      </c>
      <c r="E6" s="143" t="s">
        <v>750</v>
      </c>
      <c r="F6" s="213">
        <v>30000</v>
      </c>
      <c r="G6" s="214" t="s">
        <v>90</v>
      </c>
      <c r="H6" s="143" t="s">
        <v>90</v>
      </c>
    </row>
    <row r="7" spans="1:8" ht="21.75">
      <c r="A7" s="148">
        <v>2</v>
      </c>
      <c r="B7" s="148" t="s">
        <v>40</v>
      </c>
      <c r="C7" s="154" t="s">
        <v>751</v>
      </c>
      <c r="D7" s="148">
        <v>1</v>
      </c>
      <c r="E7" s="148" t="s">
        <v>750</v>
      </c>
      <c r="F7" s="215">
        <v>7000</v>
      </c>
      <c r="G7" s="216" t="s">
        <v>90</v>
      </c>
      <c r="H7" s="216" t="s">
        <v>90</v>
      </c>
    </row>
    <row r="8" spans="1:8" ht="21.75">
      <c r="A8" s="148">
        <v>3</v>
      </c>
      <c r="B8" s="148" t="s">
        <v>41</v>
      </c>
      <c r="C8" s="154" t="s">
        <v>752</v>
      </c>
      <c r="D8" s="148">
        <v>40</v>
      </c>
      <c r="E8" s="148" t="s">
        <v>760</v>
      </c>
      <c r="F8" s="215">
        <f>500*40</f>
        <v>20000</v>
      </c>
      <c r="G8" s="216" t="s">
        <v>90</v>
      </c>
      <c r="H8" s="216" t="s">
        <v>90</v>
      </c>
    </row>
    <row r="9" spans="1:8" ht="21.75">
      <c r="A9" s="148">
        <v>4</v>
      </c>
      <c r="B9" s="148" t="s">
        <v>42</v>
      </c>
      <c r="C9" s="154" t="s">
        <v>753</v>
      </c>
      <c r="D9" s="148">
        <v>1</v>
      </c>
      <c r="E9" s="148" t="s">
        <v>732</v>
      </c>
      <c r="F9" s="215">
        <v>12000</v>
      </c>
      <c r="G9" s="216" t="s">
        <v>90</v>
      </c>
      <c r="H9" s="216" t="s">
        <v>90</v>
      </c>
    </row>
    <row r="10" spans="1:8" ht="21.75">
      <c r="A10" s="148">
        <v>5</v>
      </c>
      <c r="B10" s="148" t="s">
        <v>43</v>
      </c>
      <c r="C10" s="154" t="s">
        <v>755</v>
      </c>
      <c r="D10" s="148">
        <v>1</v>
      </c>
      <c r="E10" s="148" t="s">
        <v>732</v>
      </c>
      <c r="F10" s="215">
        <v>10000</v>
      </c>
      <c r="G10" s="216" t="s">
        <v>90</v>
      </c>
      <c r="H10" s="216" t="s">
        <v>90</v>
      </c>
    </row>
    <row r="11" spans="1:8" ht="21.75">
      <c r="A11" s="148">
        <v>6</v>
      </c>
      <c r="B11" s="148" t="s">
        <v>44</v>
      </c>
      <c r="C11" s="154" t="s">
        <v>940</v>
      </c>
      <c r="D11" s="148">
        <v>2</v>
      </c>
      <c r="E11" s="148" t="s">
        <v>650</v>
      </c>
      <c r="F11" s="215">
        <v>20000</v>
      </c>
      <c r="G11" s="216" t="s">
        <v>90</v>
      </c>
      <c r="H11" s="216" t="s">
        <v>90</v>
      </c>
    </row>
    <row r="12" spans="1:8" ht="21.75">
      <c r="A12" s="148">
        <v>7</v>
      </c>
      <c r="B12" s="148" t="s">
        <v>45</v>
      </c>
      <c r="C12" s="154" t="s">
        <v>934</v>
      </c>
      <c r="D12" s="148">
        <v>1</v>
      </c>
      <c r="E12" s="148" t="s">
        <v>732</v>
      </c>
      <c r="F12" s="215">
        <v>30000</v>
      </c>
      <c r="G12" s="216" t="s">
        <v>90</v>
      </c>
      <c r="H12" s="216" t="s">
        <v>90</v>
      </c>
    </row>
    <row r="13" spans="1:8" ht="21.75">
      <c r="A13" s="148">
        <v>8</v>
      </c>
      <c r="B13" s="148" t="s">
        <v>46</v>
      </c>
      <c r="C13" s="154" t="s">
        <v>756</v>
      </c>
      <c r="D13" s="148">
        <v>1</v>
      </c>
      <c r="E13" s="148" t="s">
        <v>732</v>
      </c>
      <c r="F13" s="215">
        <v>5000</v>
      </c>
      <c r="G13" s="216" t="s">
        <v>90</v>
      </c>
      <c r="H13" s="216" t="s">
        <v>90</v>
      </c>
    </row>
    <row r="14" spans="1:8" ht="21.75">
      <c r="A14" s="148">
        <v>9</v>
      </c>
      <c r="B14" s="148" t="s">
        <v>47</v>
      </c>
      <c r="C14" s="154" t="s">
        <v>758</v>
      </c>
      <c r="D14" s="148">
        <v>2</v>
      </c>
      <c r="E14" s="148" t="s">
        <v>732</v>
      </c>
      <c r="F14" s="215">
        <v>10000</v>
      </c>
      <c r="G14" s="216" t="s">
        <v>90</v>
      </c>
      <c r="H14" s="216" t="s">
        <v>90</v>
      </c>
    </row>
    <row r="15" spans="1:8" ht="21.75">
      <c r="A15" s="148">
        <v>10</v>
      </c>
      <c r="B15" s="148" t="s">
        <v>48</v>
      </c>
      <c r="C15" s="154" t="s">
        <v>759</v>
      </c>
      <c r="D15" s="148">
        <v>1</v>
      </c>
      <c r="E15" s="148" t="s">
        <v>732</v>
      </c>
      <c r="F15" s="215">
        <v>5000</v>
      </c>
      <c r="G15" s="216" t="s">
        <v>90</v>
      </c>
      <c r="H15" s="216" t="s">
        <v>90</v>
      </c>
    </row>
    <row r="16" spans="1:8" ht="21.75">
      <c r="A16" s="148">
        <v>11</v>
      </c>
      <c r="B16" s="148" t="s">
        <v>49</v>
      </c>
      <c r="C16" s="154" t="s">
        <v>633</v>
      </c>
      <c r="D16" s="148">
        <v>4</v>
      </c>
      <c r="E16" s="148" t="s">
        <v>750</v>
      </c>
      <c r="F16" s="215">
        <v>10000</v>
      </c>
      <c r="G16" s="216" t="s">
        <v>90</v>
      </c>
      <c r="H16" s="216" t="s">
        <v>90</v>
      </c>
    </row>
    <row r="17" spans="1:8" ht="21.75">
      <c r="A17" s="148">
        <v>12</v>
      </c>
      <c r="B17" s="148" t="s">
        <v>50</v>
      </c>
      <c r="C17" s="217" t="s">
        <v>634</v>
      </c>
      <c r="D17" s="148">
        <v>1</v>
      </c>
      <c r="E17" s="148" t="s">
        <v>732</v>
      </c>
      <c r="F17" s="216" t="s">
        <v>90</v>
      </c>
      <c r="G17" s="215">
        <v>200000</v>
      </c>
      <c r="H17" s="216" t="s">
        <v>90</v>
      </c>
    </row>
    <row r="18" spans="1:8" ht="21.75">
      <c r="A18" s="148">
        <v>13</v>
      </c>
      <c r="B18" s="148" t="s">
        <v>51</v>
      </c>
      <c r="C18" s="154" t="s">
        <v>754</v>
      </c>
      <c r="D18" s="148">
        <v>1</v>
      </c>
      <c r="E18" s="148" t="s">
        <v>732</v>
      </c>
      <c r="F18" s="216" t="s">
        <v>90</v>
      </c>
      <c r="G18" s="215">
        <v>40000</v>
      </c>
      <c r="H18" s="216" t="s">
        <v>90</v>
      </c>
    </row>
    <row r="19" spans="1:8" ht="21.75">
      <c r="A19" s="148">
        <v>14</v>
      </c>
      <c r="B19" s="148" t="s">
        <v>52</v>
      </c>
      <c r="C19" s="154" t="s">
        <v>635</v>
      </c>
      <c r="D19" s="148">
        <v>1</v>
      </c>
      <c r="E19" s="148" t="s">
        <v>732</v>
      </c>
      <c r="F19" s="216" t="s">
        <v>90</v>
      </c>
      <c r="G19" s="215">
        <v>4000</v>
      </c>
      <c r="H19" s="216" t="s">
        <v>90</v>
      </c>
    </row>
    <row r="20" spans="1:8" ht="21.75">
      <c r="A20" s="148">
        <v>15</v>
      </c>
      <c r="B20" s="148" t="s">
        <v>53</v>
      </c>
      <c r="C20" s="154" t="s">
        <v>757</v>
      </c>
      <c r="D20" s="148">
        <v>2</v>
      </c>
      <c r="E20" s="148" t="s">
        <v>750</v>
      </c>
      <c r="F20" s="216" t="s">
        <v>90</v>
      </c>
      <c r="G20" s="215">
        <v>100000</v>
      </c>
      <c r="H20" s="216" t="s">
        <v>90</v>
      </c>
    </row>
    <row r="21" spans="1:8" ht="21.75">
      <c r="A21" s="166">
        <v>16</v>
      </c>
      <c r="B21" s="166" t="s">
        <v>54</v>
      </c>
      <c r="C21" s="167" t="s">
        <v>942</v>
      </c>
      <c r="D21" s="166">
        <v>4</v>
      </c>
      <c r="E21" s="166" t="s">
        <v>750</v>
      </c>
      <c r="F21" s="285" t="s">
        <v>90</v>
      </c>
      <c r="G21" s="218">
        <v>4000</v>
      </c>
      <c r="H21" s="285" t="s">
        <v>90</v>
      </c>
    </row>
    <row r="22" spans="1:8" ht="26.25">
      <c r="A22" s="292"/>
      <c r="B22" s="292"/>
      <c r="C22" s="292"/>
      <c r="D22" s="292"/>
      <c r="E22" s="292"/>
      <c r="F22" s="292"/>
      <c r="G22" s="292"/>
      <c r="H22" s="99" t="s">
        <v>84</v>
      </c>
    </row>
    <row r="23" spans="1:8" ht="21.75">
      <c r="A23" s="305" t="s">
        <v>88</v>
      </c>
      <c r="B23" s="305"/>
      <c r="C23" s="305"/>
      <c r="D23" s="305"/>
      <c r="E23" s="305"/>
      <c r="F23" s="305"/>
      <c r="G23" s="305"/>
      <c r="H23" s="305"/>
    </row>
    <row r="24" spans="1:8" ht="21.75">
      <c r="A24" s="306" t="s">
        <v>89</v>
      </c>
      <c r="B24" s="306"/>
      <c r="C24" s="306"/>
      <c r="D24" s="306"/>
      <c r="E24" s="306"/>
      <c r="F24" s="306"/>
      <c r="G24" s="306"/>
      <c r="H24" s="306"/>
    </row>
    <row r="25" spans="1:8" ht="21.75">
      <c r="A25" s="102" t="s">
        <v>77</v>
      </c>
      <c r="B25" s="102" t="s">
        <v>1201</v>
      </c>
      <c r="C25" s="293" t="s">
        <v>723</v>
      </c>
      <c r="D25" s="295" t="s">
        <v>78</v>
      </c>
      <c r="E25" s="296" t="s">
        <v>725</v>
      </c>
      <c r="F25" s="298" t="s">
        <v>727</v>
      </c>
      <c r="G25" s="299"/>
      <c r="H25" s="300"/>
    </row>
    <row r="26" spans="1:8" ht="21.75">
      <c r="A26" s="105" t="s">
        <v>79</v>
      </c>
      <c r="B26" s="105" t="s">
        <v>80</v>
      </c>
      <c r="C26" s="294"/>
      <c r="D26" s="294"/>
      <c r="E26" s="297"/>
      <c r="F26" s="104" t="s">
        <v>81</v>
      </c>
      <c r="G26" s="104" t="s">
        <v>82</v>
      </c>
      <c r="H26" s="104" t="s">
        <v>83</v>
      </c>
    </row>
    <row r="27" spans="1:8" ht="21.75">
      <c r="A27" s="112">
        <v>17</v>
      </c>
      <c r="B27" s="143" t="s">
        <v>217</v>
      </c>
      <c r="C27" s="29" t="s">
        <v>768</v>
      </c>
      <c r="D27" s="143">
        <v>1</v>
      </c>
      <c r="E27" s="143" t="s">
        <v>732</v>
      </c>
      <c r="F27" s="219">
        <v>1199000</v>
      </c>
      <c r="G27" s="216" t="s">
        <v>90</v>
      </c>
      <c r="H27" s="216" t="s">
        <v>90</v>
      </c>
    </row>
    <row r="28" spans="1:8" ht="21.75">
      <c r="A28" s="113">
        <v>18</v>
      </c>
      <c r="B28" s="148" t="s">
        <v>91</v>
      </c>
      <c r="C28" s="149" t="s">
        <v>769</v>
      </c>
      <c r="D28" s="148">
        <v>1</v>
      </c>
      <c r="E28" s="148" t="s">
        <v>732</v>
      </c>
      <c r="F28" s="110">
        <v>526000</v>
      </c>
      <c r="G28" s="111" t="s">
        <v>90</v>
      </c>
      <c r="H28" s="111" t="s">
        <v>90</v>
      </c>
    </row>
    <row r="29" spans="1:8" ht="21.75">
      <c r="A29" s="113">
        <v>19</v>
      </c>
      <c r="B29" s="148" t="s">
        <v>92</v>
      </c>
      <c r="C29" s="149" t="s">
        <v>489</v>
      </c>
      <c r="D29" s="148">
        <v>1</v>
      </c>
      <c r="E29" s="148" t="s">
        <v>732</v>
      </c>
      <c r="F29" s="220">
        <v>568000</v>
      </c>
      <c r="G29" s="111" t="s">
        <v>90</v>
      </c>
      <c r="H29" s="111" t="s">
        <v>90</v>
      </c>
    </row>
    <row r="30" spans="1:8" ht="21.75">
      <c r="A30" s="113">
        <v>20</v>
      </c>
      <c r="B30" s="148" t="s">
        <v>93</v>
      </c>
      <c r="C30" s="149" t="s">
        <v>94</v>
      </c>
      <c r="D30" s="148">
        <v>1</v>
      </c>
      <c r="E30" s="148" t="s">
        <v>732</v>
      </c>
      <c r="F30" s="110">
        <v>445000</v>
      </c>
      <c r="G30" s="111" t="s">
        <v>90</v>
      </c>
      <c r="H30" s="111" t="s">
        <v>90</v>
      </c>
    </row>
    <row r="31" spans="1:8" ht="21.75">
      <c r="A31" s="113">
        <v>21</v>
      </c>
      <c r="B31" s="148" t="s">
        <v>1126</v>
      </c>
      <c r="C31" s="163" t="s">
        <v>772</v>
      </c>
      <c r="D31" s="131">
        <v>1</v>
      </c>
      <c r="E31" s="131" t="s">
        <v>732</v>
      </c>
      <c r="F31" s="90">
        <v>767000</v>
      </c>
      <c r="G31" s="216" t="s">
        <v>90</v>
      </c>
      <c r="H31" s="216" t="s">
        <v>90</v>
      </c>
    </row>
    <row r="32" spans="1:8" ht="21.75">
      <c r="A32" s="113">
        <v>22</v>
      </c>
      <c r="B32" s="148" t="s">
        <v>1030</v>
      </c>
      <c r="C32" s="154" t="s">
        <v>95</v>
      </c>
      <c r="D32" s="131">
        <v>1</v>
      </c>
      <c r="E32" s="148" t="s">
        <v>732</v>
      </c>
      <c r="F32" s="110">
        <v>441000</v>
      </c>
      <c r="G32" s="216" t="s">
        <v>90</v>
      </c>
      <c r="H32" s="216" t="s">
        <v>90</v>
      </c>
    </row>
    <row r="33" spans="1:8" ht="21.75">
      <c r="A33" s="113">
        <v>23</v>
      </c>
      <c r="B33" s="148" t="s">
        <v>1012</v>
      </c>
      <c r="C33" s="154" t="s">
        <v>955</v>
      </c>
      <c r="D33" s="148">
        <v>1</v>
      </c>
      <c r="E33" s="148" t="s">
        <v>750</v>
      </c>
      <c r="F33" s="221">
        <v>12000</v>
      </c>
      <c r="G33" s="216" t="s">
        <v>90</v>
      </c>
      <c r="H33" s="216" t="s">
        <v>90</v>
      </c>
    </row>
    <row r="34" spans="1:8" ht="21.75">
      <c r="A34" s="113">
        <v>24</v>
      </c>
      <c r="B34" s="148" t="s">
        <v>1011</v>
      </c>
      <c r="C34" s="53" t="s">
        <v>956</v>
      </c>
      <c r="D34" s="148">
        <v>1</v>
      </c>
      <c r="E34" s="148" t="s">
        <v>732</v>
      </c>
      <c r="F34" s="221">
        <v>20000</v>
      </c>
      <c r="G34" s="216" t="s">
        <v>90</v>
      </c>
      <c r="H34" s="216" t="s">
        <v>90</v>
      </c>
    </row>
    <row r="35" spans="1:8" ht="21.75">
      <c r="A35" s="113">
        <v>25</v>
      </c>
      <c r="B35" s="131" t="s">
        <v>1017</v>
      </c>
      <c r="C35" s="91" t="s">
        <v>774</v>
      </c>
      <c r="D35" s="131">
        <v>1</v>
      </c>
      <c r="E35" s="131" t="s">
        <v>732</v>
      </c>
      <c r="F35" s="90">
        <v>616200</v>
      </c>
      <c r="G35" s="216" t="s">
        <v>90</v>
      </c>
      <c r="H35" s="216" t="s">
        <v>90</v>
      </c>
    </row>
    <row r="36" spans="1:8" ht="21.75">
      <c r="A36" s="113">
        <v>26</v>
      </c>
      <c r="B36" s="131" t="s">
        <v>1013</v>
      </c>
      <c r="C36" s="91" t="s">
        <v>780</v>
      </c>
      <c r="D36" s="131">
        <v>1</v>
      </c>
      <c r="E36" s="131" t="s">
        <v>932</v>
      </c>
      <c r="F36" s="216" t="s">
        <v>90</v>
      </c>
      <c r="G36" s="90">
        <v>35000</v>
      </c>
      <c r="H36" s="216" t="s">
        <v>90</v>
      </c>
    </row>
    <row r="37" spans="1:8" ht="21.75">
      <c r="A37" s="113">
        <v>27</v>
      </c>
      <c r="B37" s="131" t="s">
        <v>1014</v>
      </c>
      <c r="C37" s="91" t="s">
        <v>791</v>
      </c>
      <c r="D37" s="131">
        <v>1</v>
      </c>
      <c r="E37" s="131" t="s">
        <v>732</v>
      </c>
      <c r="F37" s="216" t="s">
        <v>90</v>
      </c>
      <c r="G37" s="90">
        <v>750000</v>
      </c>
      <c r="H37" s="216" t="s">
        <v>90</v>
      </c>
    </row>
    <row r="38" spans="1:8" ht="21.75">
      <c r="A38" s="113">
        <v>28</v>
      </c>
      <c r="B38" s="131" t="s">
        <v>1015</v>
      </c>
      <c r="C38" s="91" t="s">
        <v>673</v>
      </c>
      <c r="D38" s="131">
        <v>1</v>
      </c>
      <c r="E38" s="131" t="s">
        <v>732</v>
      </c>
      <c r="F38" s="216" t="s">
        <v>90</v>
      </c>
      <c r="G38" s="90">
        <v>35000</v>
      </c>
      <c r="H38" s="216" t="s">
        <v>90</v>
      </c>
    </row>
    <row r="39" spans="1:8" ht="21.75">
      <c r="A39" s="113">
        <v>29</v>
      </c>
      <c r="B39" s="131" t="s">
        <v>1016</v>
      </c>
      <c r="C39" s="91" t="s">
        <v>961</v>
      </c>
      <c r="D39" s="131">
        <v>1</v>
      </c>
      <c r="E39" s="131" t="s">
        <v>732</v>
      </c>
      <c r="F39" s="216" t="s">
        <v>90</v>
      </c>
      <c r="G39" s="90">
        <v>22000</v>
      </c>
      <c r="H39" s="216" t="s">
        <v>90</v>
      </c>
    </row>
    <row r="40" spans="1:8" ht="21.75">
      <c r="A40" s="113">
        <v>30</v>
      </c>
      <c r="B40" s="148" t="s">
        <v>1018</v>
      </c>
      <c r="C40" s="154" t="s">
        <v>775</v>
      </c>
      <c r="D40" s="148">
        <v>1</v>
      </c>
      <c r="E40" s="148" t="s">
        <v>732</v>
      </c>
      <c r="F40" s="221">
        <v>188900</v>
      </c>
      <c r="G40" s="216" t="s">
        <v>90</v>
      </c>
      <c r="H40" s="216" t="s">
        <v>90</v>
      </c>
    </row>
    <row r="41" spans="1:8" ht="21.75">
      <c r="A41" s="113">
        <v>31</v>
      </c>
      <c r="B41" s="131" t="s">
        <v>1019</v>
      </c>
      <c r="C41" s="91" t="s">
        <v>776</v>
      </c>
      <c r="D41" s="131">
        <v>1</v>
      </c>
      <c r="E41" s="131" t="s">
        <v>732</v>
      </c>
      <c r="F41" s="90">
        <v>1421700</v>
      </c>
      <c r="G41" s="216" t="s">
        <v>90</v>
      </c>
      <c r="H41" s="216" t="s">
        <v>90</v>
      </c>
    </row>
    <row r="42" spans="1:8" ht="21.75">
      <c r="A42" s="286">
        <v>32</v>
      </c>
      <c r="B42" s="288" t="s">
        <v>1020</v>
      </c>
      <c r="C42" s="289" t="s">
        <v>549</v>
      </c>
      <c r="D42" s="288">
        <v>1</v>
      </c>
      <c r="E42" s="288" t="s">
        <v>750</v>
      </c>
      <c r="F42" s="285" t="s">
        <v>90</v>
      </c>
      <c r="G42" s="290">
        <v>85000</v>
      </c>
      <c r="H42" s="285" t="s">
        <v>90</v>
      </c>
    </row>
    <row r="43" spans="1:8" ht="26.25">
      <c r="A43" s="292"/>
      <c r="B43" s="292"/>
      <c r="C43" s="292"/>
      <c r="D43" s="292"/>
      <c r="E43" s="292"/>
      <c r="F43" s="292"/>
      <c r="G43" s="292"/>
      <c r="H43" s="99" t="s">
        <v>85</v>
      </c>
    </row>
    <row r="44" spans="1:8" ht="21.75">
      <c r="A44" s="305" t="s">
        <v>88</v>
      </c>
      <c r="B44" s="305"/>
      <c r="C44" s="305"/>
      <c r="D44" s="305"/>
      <c r="E44" s="305"/>
      <c r="F44" s="305"/>
      <c r="G44" s="305"/>
      <c r="H44" s="305"/>
    </row>
    <row r="45" spans="1:8" ht="21.75">
      <c r="A45" s="306" t="s">
        <v>89</v>
      </c>
      <c r="B45" s="306"/>
      <c r="C45" s="306"/>
      <c r="D45" s="306"/>
      <c r="E45" s="306"/>
      <c r="F45" s="306"/>
      <c r="G45" s="306"/>
      <c r="H45" s="306"/>
    </row>
    <row r="46" spans="1:8" ht="21.75">
      <c r="A46" s="102" t="s">
        <v>77</v>
      </c>
      <c r="B46" s="102" t="s">
        <v>1201</v>
      </c>
      <c r="C46" s="293" t="s">
        <v>723</v>
      </c>
      <c r="D46" s="295" t="s">
        <v>78</v>
      </c>
      <c r="E46" s="296" t="s">
        <v>725</v>
      </c>
      <c r="F46" s="298" t="s">
        <v>727</v>
      </c>
      <c r="G46" s="299"/>
      <c r="H46" s="300"/>
    </row>
    <row r="47" spans="1:8" ht="21.75">
      <c r="A47" s="105" t="s">
        <v>79</v>
      </c>
      <c r="B47" s="105" t="s">
        <v>80</v>
      </c>
      <c r="C47" s="294"/>
      <c r="D47" s="294"/>
      <c r="E47" s="297"/>
      <c r="F47" s="104" t="s">
        <v>81</v>
      </c>
      <c r="G47" s="104" t="s">
        <v>82</v>
      </c>
      <c r="H47" s="104" t="s">
        <v>83</v>
      </c>
    </row>
    <row r="48" spans="1:8" s="107" customFormat="1" ht="21.75">
      <c r="A48" s="112">
        <v>32</v>
      </c>
      <c r="B48" s="143" t="s">
        <v>1021</v>
      </c>
      <c r="C48" s="152" t="s">
        <v>777</v>
      </c>
      <c r="D48" s="143">
        <v>1</v>
      </c>
      <c r="E48" s="143" t="s">
        <v>732</v>
      </c>
      <c r="F48" s="219">
        <v>202500</v>
      </c>
      <c r="G48" s="216" t="s">
        <v>90</v>
      </c>
      <c r="H48" s="216" t="s">
        <v>90</v>
      </c>
    </row>
    <row r="49" spans="1:8" s="107" customFormat="1" ht="21.75">
      <c r="A49" s="113">
        <v>33</v>
      </c>
      <c r="B49" s="131" t="s">
        <v>1022</v>
      </c>
      <c r="C49" s="91" t="s">
        <v>778</v>
      </c>
      <c r="D49" s="131">
        <v>1</v>
      </c>
      <c r="E49" s="131" t="s">
        <v>732</v>
      </c>
      <c r="F49" s="90">
        <v>2036000</v>
      </c>
      <c r="G49" s="216" t="s">
        <v>90</v>
      </c>
      <c r="H49" s="216" t="s">
        <v>90</v>
      </c>
    </row>
    <row r="50" spans="1:8" s="107" customFormat="1" ht="21.75">
      <c r="A50" s="113">
        <v>34</v>
      </c>
      <c r="B50" s="148" t="s">
        <v>1023</v>
      </c>
      <c r="C50" s="225" t="s">
        <v>779</v>
      </c>
      <c r="D50" s="148">
        <v>1</v>
      </c>
      <c r="E50" s="148" t="s">
        <v>732</v>
      </c>
      <c r="F50" s="221">
        <v>1521500</v>
      </c>
      <c r="G50" s="216" t="s">
        <v>90</v>
      </c>
      <c r="H50" s="216" t="s">
        <v>90</v>
      </c>
    </row>
    <row r="51" spans="1:8" s="107" customFormat="1" ht="21.75">
      <c r="A51" s="113">
        <v>35</v>
      </c>
      <c r="B51" s="131" t="s">
        <v>1024</v>
      </c>
      <c r="C51" s="163" t="s">
        <v>87</v>
      </c>
      <c r="D51" s="131">
        <v>1</v>
      </c>
      <c r="E51" s="226" t="s">
        <v>785</v>
      </c>
      <c r="F51" s="227">
        <v>150000</v>
      </c>
      <c r="G51" s="216" t="s">
        <v>90</v>
      </c>
      <c r="H51" s="216" t="s">
        <v>90</v>
      </c>
    </row>
    <row r="52" spans="1:8" s="107" customFormat="1" ht="21.75">
      <c r="A52" s="113">
        <v>36</v>
      </c>
      <c r="B52" s="131" t="s">
        <v>1025</v>
      </c>
      <c r="C52" s="163" t="s">
        <v>790</v>
      </c>
      <c r="D52" s="131">
        <v>1</v>
      </c>
      <c r="E52" s="131" t="s">
        <v>750</v>
      </c>
      <c r="F52" s="90">
        <v>60000</v>
      </c>
      <c r="G52" s="216" t="s">
        <v>90</v>
      </c>
      <c r="H52" s="216" t="s">
        <v>90</v>
      </c>
    </row>
    <row r="53" spans="1:8" s="107" customFormat="1" ht="21.75">
      <c r="A53" s="113">
        <v>37</v>
      </c>
      <c r="B53" s="131" t="s">
        <v>1026</v>
      </c>
      <c r="C53" s="163" t="s">
        <v>604</v>
      </c>
      <c r="D53" s="131">
        <v>1</v>
      </c>
      <c r="E53" s="131" t="s">
        <v>762</v>
      </c>
      <c r="F53" s="90">
        <v>45000</v>
      </c>
      <c r="G53" s="216" t="s">
        <v>90</v>
      </c>
      <c r="H53" s="216" t="s">
        <v>90</v>
      </c>
    </row>
    <row r="54" spans="1:8" s="107" customFormat="1" ht="21.75">
      <c r="A54" s="114"/>
      <c r="B54" s="114"/>
      <c r="C54" s="115"/>
      <c r="D54" s="115"/>
      <c r="E54" s="116"/>
      <c r="F54" s="114"/>
      <c r="G54" s="114"/>
      <c r="H54" s="114"/>
    </row>
    <row r="55" spans="1:8" s="107" customFormat="1" ht="21.75">
      <c r="A55" s="114"/>
      <c r="B55" s="114"/>
      <c r="C55" s="115"/>
      <c r="D55" s="115"/>
      <c r="E55" s="116"/>
      <c r="F55" s="114"/>
      <c r="G55" s="114"/>
      <c r="H55" s="114"/>
    </row>
    <row r="56" spans="1:8" s="107" customFormat="1" ht="21.75">
      <c r="A56" s="114"/>
      <c r="B56" s="114"/>
      <c r="C56" s="115"/>
      <c r="D56" s="115"/>
      <c r="E56" s="116"/>
      <c r="F56" s="114"/>
      <c r="G56" s="114"/>
      <c r="H56" s="114"/>
    </row>
    <row r="57" spans="1:8" s="107" customFormat="1" ht="21.75">
      <c r="A57" s="114"/>
      <c r="B57" s="114"/>
      <c r="C57" s="115"/>
      <c r="D57" s="115"/>
      <c r="E57" s="116"/>
      <c r="F57" s="114"/>
      <c r="G57" s="114"/>
      <c r="H57" s="114"/>
    </row>
    <row r="58" spans="1:8" s="107" customFormat="1" ht="21.75">
      <c r="A58" s="114"/>
      <c r="B58" s="114"/>
      <c r="C58" s="115"/>
      <c r="D58" s="115"/>
      <c r="E58" s="116"/>
      <c r="F58" s="114"/>
      <c r="G58" s="114"/>
      <c r="H58" s="114"/>
    </row>
    <row r="59" spans="1:8" s="107" customFormat="1" ht="21.75">
      <c r="A59" s="114"/>
      <c r="B59" s="114"/>
      <c r="C59" s="115"/>
      <c r="D59" s="115"/>
      <c r="E59" s="116"/>
      <c r="F59" s="114"/>
      <c r="G59" s="114"/>
      <c r="H59" s="114"/>
    </row>
    <row r="60" spans="1:8" s="107" customFormat="1" ht="21.75">
      <c r="A60" s="114"/>
      <c r="B60" s="114"/>
      <c r="C60" s="115"/>
      <c r="D60" s="115"/>
      <c r="E60" s="116"/>
      <c r="F60" s="114"/>
      <c r="G60" s="114"/>
      <c r="H60" s="114"/>
    </row>
    <row r="61" spans="1:8" s="107" customFormat="1" ht="21.75">
      <c r="A61" s="114"/>
      <c r="B61" s="114"/>
      <c r="C61" s="115"/>
      <c r="D61" s="115"/>
      <c r="E61" s="116"/>
      <c r="F61" s="114"/>
      <c r="G61" s="114"/>
      <c r="H61" s="114"/>
    </row>
    <row r="62" spans="1:8" s="107" customFormat="1" ht="21.75">
      <c r="A62" s="117"/>
      <c r="B62" s="117"/>
      <c r="C62" s="118"/>
      <c r="D62" s="118"/>
      <c r="E62" s="119"/>
      <c r="F62" s="117"/>
      <c r="G62" s="117"/>
      <c r="H62" s="117"/>
    </row>
    <row r="63" spans="1:9" ht="21.75" customHeight="1">
      <c r="A63" s="108"/>
      <c r="B63" s="108"/>
      <c r="C63" s="104" t="s">
        <v>729</v>
      </c>
      <c r="D63" s="108"/>
      <c r="E63" s="108"/>
      <c r="F63" s="228">
        <f>SUM(F6:F62)</f>
        <v>10378800</v>
      </c>
      <c r="G63" s="228">
        <f>SUM(G6:G62)</f>
        <v>1275000</v>
      </c>
      <c r="H63" s="228">
        <f>SUM(H6:H62)</f>
        <v>0</v>
      </c>
      <c r="I63" s="109"/>
    </row>
  </sheetData>
  <mergeCells count="21">
    <mergeCell ref="A43:G43"/>
    <mergeCell ref="A44:H44"/>
    <mergeCell ref="A45:H45"/>
    <mergeCell ref="C46:C47"/>
    <mergeCell ref="D46:D47"/>
    <mergeCell ref="E46:E47"/>
    <mergeCell ref="F46:H46"/>
    <mergeCell ref="A22:G22"/>
    <mergeCell ref="A23:H23"/>
    <mergeCell ref="A24:H24"/>
    <mergeCell ref="C25:C26"/>
    <mergeCell ref="D25:D26"/>
    <mergeCell ref="E25:E26"/>
    <mergeCell ref="F25:H25"/>
    <mergeCell ref="A1:G1"/>
    <mergeCell ref="A2:H2"/>
    <mergeCell ref="A3:H3"/>
    <mergeCell ref="C4:C5"/>
    <mergeCell ref="D4:D5"/>
    <mergeCell ref="E4:E5"/>
    <mergeCell ref="F4:H4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******</cp:lastModifiedBy>
  <cp:lastPrinted>2004-09-16T02:47:43Z</cp:lastPrinted>
  <dcterms:created xsi:type="dcterms:W3CDTF">2003-07-11T05:06:29Z</dcterms:created>
  <dcterms:modified xsi:type="dcterms:W3CDTF">2004-09-16T02:47:45Z</dcterms:modified>
  <cp:category/>
  <cp:version/>
  <cp:contentType/>
  <cp:contentStatus/>
</cp:coreProperties>
</file>